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755" windowWidth="14355" windowHeight="4020"/>
  </bookViews>
  <sheets>
    <sheet name="ELŐLAP-ÁRAZATLAN" sheetId="11" r:id="rId1"/>
    <sheet name="KTS-ÁRAZATLAN" sheetId="7" r:id="rId2"/>
  </sheets>
  <definedNames>
    <definedName name="_xlnm.Print_Area" localSheetId="0">'ELŐLAP-ÁRAZATLAN'!$A$1:$I$77</definedName>
    <definedName name="_xlnm.Print_Area" localSheetId="1">'KTS-ÁRAZATLAN'!$A$1:$H$238</definedName>
  </definedNames>
  <calcPr calcId="145621"/>
</workbook>
</file>

<file path=xl/calcChain.xml><?xml version="1.0" encoding="utf-8"?>
<calcChain xmlns="http://schemas.openxmlformats.org/spreadsheetml/2006/main">
  <c r="H175" i="7" l="1"/>
  <c r="G175" i="7"/>
  <c r="H219" i="7" l="1"/>
  <c r="G219" i="7"/>
  <c r="G164" i="7" l="1"/>
  <c r="H164" i="7"/>
  <c r="H40" i="7" l="1"/>
  <c r="G40" i="7"/>
  <c r="H36" i="7"/>
  <c r="G36" i="7"/>
  <c r="H222" i="7" l="1"/>
  <c r="G222" i="7"/>
  <c r="H94" i="7" l="1"/>
  <c r="G94" i="7"/>
  <c r="H89" i="7"/>
  <c r="G89" i="7"/>
  <c r="H215" i="7"/>
  <c r="G215" i="7"/>
  <c r="H208" i="7"/>
  <c r="G208" i="7"/>
  <c r="H201" i="7" l="1"/>
  <c r="G201" i="7"/>
  <c r="H75" i="7"/>
  <c r="G75" i="7"/>
  <c r="H194" i="7"/>
  <c r="G194" i="7"/>
  <c r="H193" i="7"/>
  <c r="G193" i="7"/>
  <c r="H189" i="7"/>
  <c r="G189" i="7"/>
  <c r="H70" i="7"/>
  <c r="G70" i="7"/>
  <c r="H65" i="7"/>
  <c r="G65" i="7"/>
  <c r="H107" i="7"/>
  <c r="G107" i="7"/>
  <c r="H9" i="7"/>
  <c r="G9" i="7"/>
  <c r="H7" i="7"/>
  <c r="G7" i="7"/>
  <c r="H15" i="7"/>
  <c r="G15" i="7"/>
  <c r="H129" i="7"/>
  <c r="H134" i="7"/>
  <c r="H182" i="7"/>
  <c r="H139" i="7"/>
  <c r="H144" i="7"/>
  <c r="H148" i="7"/>
  <c r="H152" i="7"/>
  <c r="H156" i="7"/>
  <c r="H161" i="7"/>
  <c r="H168" i="7"/>
  <c r="H172" i="7"/>
  <c r="H180" i="7"/>
  <c r="H186" i="7"/>
  <c r="G129" i="7"/>
  <c r="G134" i="7"/>
  <c r="G182" i="7"/>
  <c r="G139" i="7"/>
  <c r="G144" i="7"/>
  <c r="G148" i="7"/>
  <c r="G152" i="7"/>
  <c r="G156" i="7"/>
  <c r="G161" i="7"/>
  <c r="G168" i="7"/>
  <c r="G172" i="7"/>
  <c r="G180" i="7"/>
  <c r="G186" i="7"/>
  <c r="H105" i="7"/>
  <c r="H106" i="7"/>
  <c r="H110" i="7"/>
  <c r="H111" i="7"/>
  <c r="H112" i="7"/>
  <c r="H116" i="7"/>
  <c r="H117" i="7"/>
  <c r="H118" i="7"/>
  <c r="G105" i="7"/>
  <c r="G106" i="7"/>
  <c r="G110" i="7"/>
  <c r="G111" i="7"/>
  <c r="G112" i="7"/>
  <c r="G116" i="7"/>
  <c r="G117" i="7"/>
  <c r="G118" i="7"/>
  <c r="H5" i="7"/>
  <c r="H11" i="7"/>
  <c r="H12" i="7"/>
  <c r="H13" i="7"/>
  <c r="H14" i="7"/>
  <c r="H16" i="7"/>
  <c r="H17" i="7"/>
  <c r="H18" i="7"/>
  <c r="H19" i="7"/>
  <c r="H20" i="7"/>
  <c r="H21" i="7"/>
  <c r="H22" i="7"/>
  <c r="G5" i="7"/>
  <c r="G11" i="7"/>
  <c r="G12" i="7"/>
  <c r="G13" i="7"/>
  <c r="G14" i="7"/>
  <c r="G16" i="7"/>
  <c r="G17" i="7"/>
  <c r="G18" i="7"/>
  <c r="G19" i="7"/>
  <c r="G20" i="7"/>
  <c r="G21" i="7"/>
  <c r="G22" i="7"/>
  <c r="H29" i="7"/>
  <c r="H31" i="7"/>
  <c r="H33" i="7"/>
  <c r="H38" i="7"/>
  <c r="G29" i="7"/>
  <c r="G31" i="7"/>
  <c r="G33" i="7"/>
  <c r="G38" i="7"/>
  <c r="H47" i="7"/>
  <c r="H53" i="7"/>
  <c r="H59" i="7"/>
  <c r="H79" i="7"/>
  <c r="H84" i="7"/>
  <c r="G47" i="7"/>
  <c r="G53" i="7"/>
  <c r="G59" i="7"/>
  <c r="G79" i="7"/>
  <c r="G84" i="7"/>
  <c r="H100" i="7" l="1"/>
  <c r="G23" i="7"/>
  <c r="G99" i="7"/>
  <c r="G41" i="7"/>
  <c r="G225" i="7"/>
  <c r="G123" i="7"/>
  <c r="H124" i="7"/>
  <c r="H226" i="7"/>
  <c r="H42" i="7"/>
  <c r="H24" i="7"/>
  <c r="G25" i="7" s="1"/>
  <c r="G26" i="7" s="1"/>
  <c r="G101" i="7" l="1"/>
  <c r="G102" i="7" s="1"/>
  <c r="F233" i="7" s="1"/>
  <c r="G125" i="7"/>
  <c r="G126" i="7" s="1"/>
  <c r="F234" i="7" s="1"/>
  <c r="G43" i="7"/>
  <c r="G44" i="7" s="1"/>
  <c r="F232" i="7" s="1"/>
  <c r="G227" i="7"/>
  <c r="F231" i="7"/>
  <c r="C231" i="7"/>
  <c r="C233" i="7" l="1"/>
  <c r="C232" i="7"/>
  <c r="C234" i="7"/>
  <c r="G228" i="7"/>
  <c r="F235" i="7" s="1"/>
  <c r="C235" i="7"/>
  <c r="C236" i="7" s="1"/>
  <c r="F236" i="7"/>
</calcChain>
</file>

<file path=xl/sharedStrings.xml><?xml version="1.0" encoding="utf-8"?>
<sst xmlns="http://schemas.openxmlformats.org/spreadsheetml/2006/main" count="446" uniqueCount="304">
  <si>
    <t>1.1.</t>
  </si>
  <si>
    <t>1.2.</t>
  </si>
  <si>
    <t>1.4.</t>
  </si>
  <si>
    <t>1.5.</t>
  </si>
  <si>
    <t>1.6.</t>
  </si>
  <si>
    <t>FÖLDMUNKÁK ÉS TEREPRENDEZÉS</t>
  </si>
  <si>
    <t>2.1.</t>
  </si>
  <si>
    <t>3.1.</t>
  </si>
  <si>
    <t>3.2.</t>
  </si>
  <si>
    <t>Mennyiség</t>
  </si>
  <si>
    <t>Mérték-egység</t>
  </si>
  <si>
    <t>fm</t>
  </si>
  <si>
    <t>Anyag egységár</t>
  </si>
  <si>
    <t>Díj egységár</t>
  </si>
  <si>
    <t>Díj összesen (nettó)</t>
  </si>
  <si>
    <t>Anyag összesen (nettó)</t>
  </si>
  <si>
    <t>Anyag összesen:</t>
  </si>
  <si>
    <t>Díj összesen:</t>
  </si>
  <si>
    <r>
      <t>m</t>
    </r>
    <r>
      <rPr>
        <vertAlign val="superscript"/>
        <sz val="10"/>
        <color theme="1"/>
        <rFont val="Arial Narrow"/>
        <family val="2"/>
        <charset val="238"/>
      </rPr>
      <t>2</t>
    </r>
  </si>
  <si>
    <t>nettó:</t>
  </si>
  <si>
    <t>bruttó:</t>
  </si>
  <si>
    <t>3.</t>
  </si>
  <si>
    <t>2.</t>
  </si>
  <si>
    <t>FÖLDMUNKÁK ÉS TEREPRENDEZÉS ÖSSZESEN:</t>
  </si>
  <si>
    <t>1.</t>
  </si>
  <si>
    <t>BONTÁS ÉS TERÜLETELŐKÉSZÍTÉS ÖSSZESEN:</t>
  </si>
  <si>
    <t>BONTÁS ÉS TERÜLETELŐKÉSZÍTÉS</t>
  </si>
  <si>
    <t>4.</t>
  </si>
  <si>
    <t>ZÖLDFELÜLETRENDEZÉS</t>
  </si>
  <si>
    <t>ZÖLDFELÜLETRENDEZÉS ÖSSZESEN:</t>
  </si>
  <si>
    <t>5.</t>
  </si>
  <si>
    <t>5.1.</t>
  </si>
  <si>
    <t>5.2.</t>
  </si>
  <si>
    <t>5.3.</t>
  </si>
  <si>
    <t>5.5.</t>
  </si>
  <si>
    <t>db</t>
  </si>
  <si>
    <t>ÖSSZESÍTŐ</t>
  </si>
  <si>
    <t>Bontás és területelőkészítés</t>
  </si>
  <si>
    <t>Földmunkák és tereprendezés</t>
  </si>
  <si>
    <t>Zöldfelületrendezés</t>
  </si>
  <si>
    <t>összesen</t>
  </si>
  <si>
    <t>nettó ár</t>
  </si>
  <si>
    <t>bruttó ár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</si>
  <si>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</si>
  <si>
    <t>1.3.</t>
  </si>
  <si>
    <t>Kitermelt faanyag, nyesedék elszállítása lerakóhelyre 5 km-en belül, lerakóhelyi díjjal.</t>
  </si>
  <si>
    <t>Bozót- és cserjeírtás, a gyökerek kiszedésével, növényrészek aprításával, törzsátmérő: 5-10 cm.</t>
  </si>
  <si>
    <t>5.6.</t>
  </si>
  <si>
    <t>5.7.</t>
  </si>
  <si>
    <t>2.2.</t>
  </si>
  <si>
    <t>5.8.</t>
  </si>
  <si>
    <t>2.3.</t>
  </si>
  <si>
    <t>Finom tereprendezés a tervezett zöldfelületeken (előirányzott mennyiség).</t>
  </si>
  <si>
    <t>2.4.</t>
  </si>
  <si>
    <t>5.9.</t>
  </si>
  <si>
    <t>5.10.</t>
  </si>
  <si>
    <t>5.4.</t>
  </si>
  <si>
    <t>Egyes fák kitermelése tuskóírtással, legallyazással és darabolással, III. oszt. talajban, kézi szerszámokkal és/vagy géppel.</t>
  </si>
  <si>
    <t>4.1.</t>
  </si>
  <si>
    <t>4.2.</t>
  </si>
  <si>
    <t>4.3.</t>
  </si>
  <si>
    <t>4.4.</t>
  </si>
  <si>
    <t>4.5.</t>
  </si>
  <si>
    <t>4.6.</t>
  </si>
  <si>
    <t>4.7.</t>
  </si>
  <si>
    <t>5.11.</t>
  </si>
  <si>
    <t>5.12.</t>
  </si>
  <si>
    <t>2.5.</t>
  </si>
  <si>
    <t>2.6.</t>
  </si>
  <si>
    <t>1.8.</t>
  </si>
  <si>
    <t>1.9.</t>
  </si>
  <si>
    <t>1.10.</t>
  </si>
  <si>
    <t>Egyes fák kalodázása építkezés idejére.</t>
  </si>
  <si>
    <t>1.12.</t>
  </si>
  <si>
    <t>Egyes fák ápolónyesése, szárazgallyazása, koronalakítása.</t>
  </si>
  <si>
    <r>
      <t>Gyepnyesés 15 cm mélységig, elszállítása lerakóhelyre 5 km-en belül, lerakóhelyi díjjal. (1m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= 0,15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)</t>
    </r>
  </si>
  <si>
    <t>- Tömörségi fok: Trgamma 90-95%.</t>
  </si>
  <si>
    <t>4.8.</t>
  </si>
  <si>
    <t>4.9.</t>
  </si>
  <si>
    <t>3.3.</t>
  </si>
  <si>
    <t>3.4.</t>
  </si>
  <si>
    <t>BERENDEZÉSI TÁRGYAK ÉS EGYÉB ÉPÍTETT ELEMEK</t>
  </si>
  <si>
    <t>Berendezési tárgyak és egyéb épített elemek</t>
  </si>
  <si>
    <t>5.13.</t>
  </si>
  <si>
    <t>5.14.</t>
  </si>
  <si>
    <t>5.15.</t>
  </si>
  <si>
    <t>5.16.</t>
  </si>
  <si>
    <t>5.17.</t>
  </si>
  <si>
    <t>5.18.</t>
  </si>
  <si>
    <t>1.7.</t>
  </si>
  <si>
    <t>Berendezési tárgy – hinta – bontása, elszállítása lerakóhelyre 5 km-en belül, lerakóhelyi díjjal.</t>
  </si>
  <si>
    <t>Épített elem – beton homokozó, beton medence – bontása, elszállítása lerakóhelyre 5 km-en belül, lerakóhelyi díjjal.</t>
  </si>
  <si>
    <t>1.11.</t>
  </si>
  <si>
    <t>Épített elem – lépcső – bontása, elszállítása lerakóhelyre 5 km-en belül, lerakóhelyi díjjal.</t>
  </si>
  <si>
    <t>Épített elem – kerítés – bontása, elszállítása lerakóhelyre 5 km-en belül, lerakóhelyi díjjal.</t>
  </si>
  <si>
    <t>Meglévő épület bontása, elszállítása lerakóhelyre 5 km-en belül, lerakóhelyi díjjal.</t>
  </si>
  <si>
    <t>Tömörítés kézi-, illetve gépi erővel gyalogos felületek alatt (előirányzott mennyiség).</t>
  </si>
  <si>
    <t>Utak és burkolatok, vízelvezetés építése</t>
  </si>
  <si>
    <t>3.7.</t>
  </si>
  <si>
    <t>3.8.</t>
  </si>
  <si>
    <t>- Fém részek tüzihorganyozva, porszórásos színezéssel – RAL7016 – antracit szürke.</t>
  </si>
  <si>
    <t>- Rögzítés dűbelezéssel egyes daraboknál.</t>
  </si>
  <si>
    <t>- Fa felületek/részek UV álló, kültéri, vizes bázisú lazúrral felületkezelve – NUSSBAUM – mogyoróbarna.</t>
  </si>
  <si>
    <t>- Rögzítés dűbelezéssel beton pontalapba.</t>
  </si>
  <si>
    <t>- Rögzítés burkolat alá.</t>
  </si>
  <si>
    <t>Aquadit ZUHANYOSZLOP (vagy műszakilag ezzel egyenértékű) összeszerelése, elhelyezése, hálózatra kötése, rögzítése.</t>
  </si>
  <si>
    <t>- Rögzítés gyári rozsdamentes acél alaptesten (G1/2" csatlakozással, 6 rögzítési ponttal), beton pontalapra.</t>
  </si>
  <si>
    <t>Kerti fém CSAPSZEKRÉNY (vagy műszakilag ezzel egyenértékű) összeszerelése, elhelyezése,  hálózatra kötése, rögzítése.</t>
  </si>
  <si>
    <t>- MSZ 406-os típus, ovális alakú, alumínium ötvözet. Mérete felül: 330x265 mm, magassága: 125 mm.</t>
  </si>
  <si>
    <t>- A csapszekrény járműforgalom elől elzárt területen alkalmazható csak!</t>
  </si>
  <si>
    <t>- Rögzítés beton pontalapba állítással.</t>
  </si>
  <si>
    <t>- Rögzítés dűbelezéssel.</t>
  </si>
  <si>
    <t>- Fém, szinterezett fogó- és taposórészekkel, impregnált, kezelt, festett, kerekített élű borovi fenyő faoszlopokkal.</t>
  </si>
  <si>
    <t>- Alacsony- és magas húzódzkodóval, kombinált bordásfallal, TRX állvánnyal.</t>
  </si>
  <si>
    <t xml:space="preserve">Green Sport FAOSZLOPOS KOMBINÁLT TORNASZER összeszerelése, elhelyezése, rögzítése. </t>
  </si>
  <si>
    <t>Városszépítő SZÖGLETES IVÓKÚT (vagy műszakilag ezzel egyenértékű) összeszerelése, elhelyezése, rögzítése.</t>
  </si>
  <si>
    <t>Városszépítő KAPU KERÉKPÁRTÁMASZ (vagy műszakilag ezzel egyenértékű) összeszerelése, elhelyezése, rögzítése.</t>
  </si>
  <si>
    <t>Városszépítő URBAN KUKA (vagy műszakilag ezzel egyenértékű) összeszerelése, elhelyezése, rögzítése.</t>
  </si>
  <si>
    <t>Városszépítő URBAN LÓCA (vagy műszakilag ezzel egyenértékű) összeszerelése, elhelyezése, rögzítése.</t>
  </si>
  <si>
    <t>Városszépítő URBAN PAD kartámaszos, támlás (vagy műszakilag ezzel egyenértékű) összeszerelése, elhelyezése, rögzítése.</t>
  </si>
  <si>
    <t>- # 44040602-V; időzített kifolyású, nyomógombos inox csapteleppel.</t>
  </si>
  <si>
    <t>- # 44040210-V; hajlított acélcső szerkezet.</t>
  </si>
  <si>
    <t>- # 44040102-F-V; fa lécezéssel (borovi fenyő), inox csikkelnyomóval, tűzálló hulladékgyűjtő betéttel, űrtartalma: 90 liter.</t>
  </si>
  <si>
    <t>- # 44010102-TN-V; 4 deszkás kialakítás (borovi fenyő).</t>
  </si>
  <si>
    <t>- # 44010102-T6K-V; 6 deszkás kialakítás (borovi fenyő).</t>
  </si>
  <si>
    <t>- Szekezet: acél 60x60x3 mm-es zártszelvényből, 5,0 m magas (4+1) kialakítással.</t>
  </si>
  <si>
    <t>- Felületkezelés: 1 alapozó és 2 zománcréteggel, szín: RAL 6001 – smaragdzöld.</t>
  </si>
  <si>
    <t>- Rögzítés labdafogóháló tartószlopokon elhelyezett acél ringlikre.</t>
  </si>
  <si>
    <t>5.19.</t>
  </si>
  <si>
    <t>5.20.</t>
  </si>
  <si>
    <t>5.21.</t>
  </si>
  <si>
    <t>5.22.</t>
  </si>
  <si>
    <t>- Felületkezelés: 1 rtg. fungicid hatású kültéri alapozó, 2 rtg. kültéri vastaglazúr (rétegek felhordása közben csiszolni szükséges 
a teljes szálkamentesség elérésnek érdekében) - mogyoró szín.</t>
  </si>
  <si>
    <t>Kerti TŰZRAKÓHELY építése, összeszerelése, elhelyezése, rögzítése.</t>
  </si>
  <si>
    <t>- ø 2,0 m; szegélyezése természetes kövekkkel.</t>
  </si>
  <si>
    <t>Ares SILVIA poller világítótest (vagy műszakilag ezzel egyenértékű) összeszerelése, elhelyezése, hálózatra kötése, rögzítése.</t>
  </si>
  <si>
    <t>- Méret: d=220 mm, h=700 mm, szín:antracit szürke.</t>
  </si>
  <si>
    <t>- Rögzítés dűbelezéssel beton alaptestre.</t>
  </si>
  <si>
    <t>- # 853573; HIT-CE 35W G12; fénykibocsátás: 360°; biztonsági osztály: IP65, színhőmérséklet: 4000 K - semleges fehér.</t>
  </si>
  <si>
    <t>Ares DOOKU világítótest (vagy műszakilag ezzel egyenértékű) összeszerelése, elhelyezése, hálózatra kötése, rögzítése.</t>
  </si>
  <si>
    <t>- fénykibocsátás: 120°; biztonsági osztály: IP65, színhőmérséklet: 4000 K - semleges fehér, világítótest színe: antracitszürke.</t>
  </si>
  <si>
    <t>BERENDEZÉSI TÁRGYAK ÉS EGYÉB ÉPÍTETT ELEMEK ÖSSZESEN:</t>
  </si>
  <si>
    <t>1.13.</t>
  </si>
  <si>
    <r>
      <t>Gyepnyesés 15 cm mélységig, helyszíni deponálással, átültetéssel bolygatott felületekre. (1m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= 0,15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)</t>
    </r>
  </si>
  <si>
    <t>- Törzsátmérő: 11-20 cm.</t>
  </si>
  <si>
    <t>- Törzsátmérő: 21-40 cm.</t>
  </si>
  <si>
    <t>- Törzsátmérő: 41-60 cm.</t>
  </si>
  <si>
    <r>
      <t>Meglévő beton burkolatok bontása, 30 cm mélységig, bármely anyagból és frakcióból, elszállítása lerakóhelyre 
5 km-en belül, lerakóhelyi díjjal. (1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= 0,3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)</t>
    </r>
  </si>
  <si>
    <t>1.14.</t>
  </si>
  <si>
    <t>1.15.</t>
  </si>
  <si>
    <t>Fák karózása, kiültetés esetén.</t>
  </si>
  <si>
    <t>- Karók a gyalogutakkal és/vagy épületekkel párhuzamosan helyezendőek el, uralkodó szélirány figyelembevételével!</t>
  </si>
  <si>
    <t>Fák telepítése: min. 2x, vagy 3x iskolázott, min. 10/12-es méretben, egyszeri belocsolással, víztányér készítéssel (eredeti terepszint felett), 60kg/m3 szervesanyag bekeveréssel. Minden elhalt, vagy törött ág eltávolítása ültetést követően! Rendkivül meleg idő esetén levélfelület méretének csökkentése metszéssel, vagy lefosztással!</t>
  </si>
  <si>
    <t>Gödörásás egyes cserjék ültetéséhez (gépi- vagy kézi erővel), száraz, földnedves talajban, 40x40x40 cm-es, III. fejtési talajosztályban,
részleges földcserével.</t>
  </si>
  <si>
    <t>Gödörásás egyes fák ültetéséhez (gépi- vagy kézi erővel), száraz, földnedves talajban, 100x100x100 cm-es, III. fejtési talajosztályban,
részleges talajcserével termőföldre.</t>
  </si>
  <si>
    <r>
      <t>Cserje telepítése: K2L 40/60 méretben, elültetéssel, egyszeri belocsolással, víztányér készítéssel. Minden elhalt, vagy törött ág eltávolítása ültetést követően! Rendkívüli meleg idő esetén levélfelület méretének csökkentése metszéssel! (1 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 xml:space="preserve"> =4-5 db).</t>
    </r>
  </si>
  <si>
    <r>
      <t>- Talajjavítás trágyázással 1,5 kg/10 m</t>
    </r>
    <r>
      <rPr>
        <vertAlign val="superscript"/>
        <sz val="10"/>
        <rFont val="Arial Narrow"/>
        <family val="2"/>
        <charset val="238"/>
      </rPr>
      <t xml:space="preserve">2 </t>
    </r>
    <r>
      <rPr>
        <sz val="10"/>
        <rFont val="Arial Narrow"/>
        <family val="2"/>
        <charset val="238"/>
      </rPr>
      <t>szervestrágya és/vagy komposzt felhasználásával.</t>
    </r>
  </si>
  <si>
    <t>- Trágyabeforgatás III-IV. oszt. talajban, 10-15 cm vtg-ig kézi és/vagy gépi erővel (rotációs kapa, kapa).</t>
  </si>
  <si>
    <t>Díszfüvek, évelők, talajtakarók ültetőágyának előkészítése talajlazítással és talajjavítással.</t>
  </si>
  <si>
    <r>
      <t>Díszfüvek, évelők, talajtakarók telepítése (min. 9x9, 11x11 méretben) előkészített talajba, egyszeri belocsolással (1 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 xml:space="preserve"> = 11 db).</t>
    </r>
  </si>
  <si>
    <t>Fenyőkéreg mulcs terítés, 4 cm vastagságban, minden cserje, díszfű, évelő, talajtakaró alá, közepes méretben.</t>
  </si>
  <si>
    <r>
      <t>- Talajjavítás trágyázással 2,0 kg/m</t>
    </r>
    <r>
      <rPr>
        <vertAlign val="superscript"/>
        <sz val="10"/>
        <rFont val="Arial Narrow"/>
        <family val="2"/>
        <charset val="238"/>
      </rPr>
      <t xml:space="preserve">2 </t>
    </r>
    <r>
      <rPr>
        <sz val="10"/>
        <rFont val="Arial Narrow"/>
        <family val="2"/>
        <charset val="238"/>
      </rPr>
      <t>szervestrágya és/vagy komposzt felhasználásával.</t>
    </r>
  </si>
  <si>
    <t>- Ásás, trágyabeforgatással III. fejtési talajosztályban 20 cm vtg-ig.</t>
  </si>
  <si>
    <t>- Talajelőkészítés ültetés helyén, fellazítássa 10-15 cm vtg-ban, kézi és/vagy gépi erővel III. fejtési talajosztályban.</t>
  </si>
  <si>
    <t>KERTI BURKOLATOK ÉPÍTÉSE</t>
  </si>
  <si>
    <t>KERTI BURKOLATOK ÉPÍTÉSE ÖSSZESEN:</t>
  </si>
  <si>
    <t>Térkő burkolat építése kerti gyalogos felületeken:</t>
  </si>
  <si>
    <t>- Hengereléssel tömörített altalaj (Trgamma: 95%).</t>
  </si>
  <si>
    <t>- 15 cm vtg. C16/24 FN beton sávalap.</t>
  </si>
  <si>
    <t>- 100x25x4 cm CSO-GUMI zöld színű gumiszegély (vagy műszakilag ezzel egyenértékű).</t>
  </si>
  <si>
    <t>Beton kerti szegély építése (süllyesztett), gyalogos kerti burkolatok mentén:</t>
  </si>
  <si>
    <t>Gumiszegély építése (süllyesztett), strandröplabda, plázs, esésvédő homok felületek mentén:</t>
  </si>
  <si>
    <t>Térkő burkolat építése kerti gyalogos felületeken – szegély menti futósor:</t>
  </si>
  <si>
    <t>- 2,8 cm vtg., 14,5 cm széles, bordázott felületű szárított akác, vagy vörösfenyő teraszburkolat, rozsdamentes csavarokkal rögzítve (szélességben, egy sorban min. 2 csavarral). 10 mm nyílt fugával lerakva. Felületkezelés: beépítés előtt a faanyag összes oldalán 
1 rtg. fungicid hatású alapozó, 2 rtg. kültéri vastaglazúr.</t>
  </si>
  <si>
    <t>- 4x7 cm vtg. vörösfenyő párnafa elemek.</t>
  </si>
  <si>
    <t>Partmenti "plázs" homokfelületeinek kialakítása:</t>
  </si>
  <si>
    <t>- 1 rtg. 150 g/m2 műszaki geotextília elválasztó réteg.</t>
  </si>
  <si>
    <t>- 3-5 cm vtg. Ø 0/4 mm hengerelt fektető kvarchomok terítés.</t>
  </si>
  <si>
    <t>- 10 cm vtg. Ø 0/35 mm homokos kavics terítés (Trgamma: 95%).</t>
  </si>
  <si>
    <t>- 15 cm vtg. Ø 20/55 mm murva ágyazat (Trgamma: 95%).</t>
  </si>
  <si>
    <t>- 7 cm vtg. Ø 0/35 mm homokos kavics terítés (Trgamma: 95%).</t>
  </si>
  <si>
    <t>- 13 cm vtg. Ø 20/55 mm murva ágyazat (Trgamma: 95%).</t>
  </si>
  <si>
    <t>- 35 cm vtg. Ø 0,2/2 mm esésvédő homokterítés.</t>
  </si>
  <si>
    <t>- 15 cm vtg. Ø 0/20 mm homokos kavics ágyazat (Trgamma: 95%).</t>
  </si>
  <si>
    <t>- 30 cm vtg. Ø 0,2/2 mm kvarchomok terítés.</t>
  </si>
  <si>
    <t>- 10 cm vtg. Ø 0/20 mm homokos kavics ágyazat (Trgamma: 95%).</t>
  </si>
  <si>
    <t>- 10 cm vtg. Ø 0/35 mm homokos kavics ágyazat (Trgamma: 95%).</t>
  </si>
  <si>
    <t>- Karózás 3 darab függőleges keményfa, vagy impgregnált fenyő karóval Ø 50x50 mm, hossz: 250 cm; 35-50 mm széles fekete színű poliészter rögzítőhevederrel, gumitömlő/kenderfonat védelemmel a törzsön.</t>
  </si>
  <si>
    <t>- # 215; magasság: 4,0 m; zöld színű, csomózott, időjárás és UV álló polipropilén, Ø 5,0 mm, lyukbőség: 10x10 cm.</t>
  </si>
  <si>
    <t>- Rögzítés fa teraszburkolathoz csavarozással, illetve földbe állítva.</t>
  </si>
  <si>
    <t>Fa korlát építése, összeszerelése, elhelyezése, rögzítése (össz. fm: 4,5 m).</t>
  </si>
  <si>
    <t>- 10/10 cm keresztmetszetű függőleges keményfa gerenda oszlopok, natúr hatású vízálló Ø 16 mm kötéllel összekötve.</t>
  </si>
  <si>
    <t>- Légrés.</t>
  </si>
  <si>
    <t>- Monolit beton pontalap C20-32/FN.</t>
  </si>
  <si>
    <t>- 15 cm vtg. Ø 20/55 mm murva ágyazat (Trgamma: 95 %).</t>
  </si>
  <si>
    <t>Fa teraszburkolat építése partmenti sávban:</t>
  </si>
  <si>
    <t>- 5 cm vtg. travertin Noce mészkő burkolat (lángolt felületű, pattintott élű), kőlap befoglaló mérete: cca. 40x40x5 cm.</t>
  </si>
  <si>
    <t>- 5-7 cm vtg. Ø 0/35 mm homokos kavics terítés (Trgamma: 95%)</t>
  </si>
  <si>
    <t>Gyephézagos burkolat építése (gyepszintbe süllyesztett):</t>
  </si>
  <si>
    <t>- Műkő tömblépcső, felületi érdesítéssel, szilikonos kitt kitöltéssel.</t>
  </si>
  <si>
    <t>- 6 cm C 14-32 FN szerelőbeton.</t>
  </si>
  <si>
    <t>- 10 cm vtg. Ø20/55 mm bazalt zúzottkő ágyazat (Trgamma: 95%).</t>
  </si>
  <si>
    <t>- Hengereléssel tömörített alatalaj (Trgamma: 95%).</t>
  </si>
  <si>
    <t>- 3 cm vtg. műkő fedlap borítás.</t>
  </si>
  <si>
    <t>- 1 cm vtg. MAPEI flex ragasztó.</t>
  </si>
  <si>
    <t>- Horganyzott acél elemekből kialakítva.</t>
  </si>
  <si>
    <t>- Felületkezelés: 1 rtg. alapozó, 2 rtg. zománcfesték – RAL 7016 – antracitszürke szín.</t>
  </si>
  <si>
    <t>Meglévő STRANDLÉPCSŐ felújítása, csúszásmentesítése.</t>
  </si>
  <si>
    <t>Kerti fémszegély építése (süllyesztett), coulé-kavics felületek mentén:</t>
  </si>
  <si>
    <t>3.9.</t>
  </si>
  <si>
    <t>3.10.</t>
  </si>
  <si>
    <t>Coulé-kavics terítés épület faltövében, illetve kerti zuhanyzó alatti felületen:</t>
  </si>
  <si>
    <t>- 15 cm vtg. C16/20 FN beton sávalap.</t>
  </si>
  <si>
    <t>- 20 cm vtg. Ø 16/32 mm coulé kavicsterítés.</t>
  </si>
  <si>
    <t>- 1 rtg. 150 g/m2 geotextília takarás.</t>
  </si>
  <si>
    <t>- 20 cm vtg. Ø 0/35 mm homokos kavics ágyazat (Trgamma: 95%).</t>
  </si>
  <si>
    <t>- 5 mm vtg. 20 cm mély acéllemez szegély, időjárásálló (légköri korrózióálló) szerkezeti acéllemez.</t>
  </si>
  <si>
    <t>3.5.</t>
  </si>
  <si>
    <t>3.6.</t>
  </si>
  <si>
    <t>Telekhatáron álló, meglévő drótfonatos kerítés felújítása, cseréje.</t>
  </si>
  <si>
    <t>- Új drótfonat telepítése horganyzott, tekercses, műanyag bevonatos (zöld színű)  kerítés drótfonat, magasság: 2000 mm, szemméret: 65x65 mm, anyagvastagság: 1,8/2,1 mm.</t>
  </si>
  <si>
    <t>Durva tereprendezés bolygatott területeken zöldfelületek alatt, hozott anyagból (előirányzott mennyiség).</t>
  </si>
  <si>
    <t>Durva tereprendezés bolygatott területeken, burkolat és egyéb épített elem alatt, deponált anyagból (előirányzott mennyiség).</t>
  </si>
  <si>
    <t>- Földfeltöltés kialakítása durva terep kialakításához zöldfelületek (tömörségi fok: Trgamma 90%) alatt, és tükör kialakítása céljából burkolt felületek (tömörségi fok: Trgamma 95%) alatt, kézi- és gépi erővel.</t>
  </si>
  <si>
    <t>Gyepesítés fűmagvetéssel és/vagy felülvetéssel és talajjavítással.</t>
  </si>
  <si>
    <t>A jelen terv mindennemű módosításához a tervezők 
előzetes írásbeli hozzájárulása szükséges!</t>
  </si>
  <si>
    <t>A jelen költségvetési kiírás a betervezett burkolatok alatti rétegrendet tartalmazza a műszaki leírásban megadott rétegrend felső síkjáig.</t>
  </si>
  <si>
    <t>A bontásoknál figyelembe vettük, hogy a tapasztalatok szerint az épület és a közművek, stb. bontási ill. építési munkái után hátramaradhat eltávolítandó törmelék és egyéb idegen anyag a finom tereprendezés, kertépítés előtt. Veszélyes anyag nem kerül elbontásra.</t>
  </si>
  <si>
    <t>- a beépített földanyagok, ágyazatok, stb. tervben előírt tömörsége.</t>
  </si>
  <si>
    <t>- a beépített anyagok tervben előírt minősége, mennyisége (pl. földmunkánál a termőréteg vastagsága, pl. burkolatoknál a burkolandó felület, stb.)</t>
  </si>
  <si>
    <t>Az építtetőnek és a műszaki ellenőrnek a kiviteli terv előírásait kell számon kérnie, ellenőriznie:</t>
  </si>
  <si>
    <t>A fent rögzített méretbeli és mennyiségi eltérések miatt a kivitelező többlet díjazást (anyagköltséget) nem számolhat fel. A lazulás, burkolati anyagok vágása, stb. miatt előálló mennyiségi többleteket a kivitelező nem számolhatja el. Ezeket a mennyiségeket és munkákat bele kell érteni az adott tétel "fix" mennyiségeibe, anyagköltségeibe és díjaiba.</t>
  </si>
  <si>
    <t>Ugyanígy nem vettük figyelembe a megadott mennyiségek számításánál a fugaképzésekből eredő felületi eltéréseket.</t>
  </si>
  <si>
    <t>A burkolatoknál a tervlapok alapján számítható tényleges felületeket adtuk meg a tételeknél, ezért az elemek vágása miatt figyelembe kell venni a gyártó, beszállító termékismertetőjét és az egyes tételekre adott kivitelezői árat a tényleges (lerakási) anyagfelhasználás szerint kell megadni. A rakásmód a tervlapokról leolvasható, a burkolatszélek vágása miatti többleteket a kiírt mennyiségek nem tartalmazzák.</t>
  </si>
  <si>
    <t xml:space="preserve">A földanyagoknál, ágyazatoknál, alépítményeknél megadott mennyiségek a tömörített (tervről mért) mennyiségnek felelnek meg, amelyek értelemszerűen nem azonosak a szállítási, beépítési mennyiséggel. A lazulást, a tömörítésből eredő mennyiségi különbségeket nem vettük figyelembe. </t>
  </si>
  <si>
    <t>Az egyes tételeknél szereplő mennyiségek a tervdokumentáció alapján számított mennyiségek, amelyeket a terv digitális formátumú anyagai alapján számítógépi méréssel állítottunk elő.</t>
  </si>
  <si>
    <t>A jelen dokumentáció a kiviteli terv alapján számolt mennyiségeket tartalmazza.</t>
  </si>
  <si>
    <t>Pap Renáta</t>
  </si>
  <si>
    <t>Táj- és kertépítész tervezők:</t>
  </si>
  <si>
    <t>Molnár G. Levente  ·  K 01-5284</t>
  </si>
  <si>
    <t>Felelős táj- és kertépítész tervező:</t>
  </si>
  <si>
    <t>Ez a terv a Tervezők szellemi terméke, védelmét jogszabály biztosítja!</t>
  </si>
  <si>
    <t>MUNKA SZÁMA:</t>
  </si>
  <si>
    <t>DÁTUM:</t>
  </si>
  <si>
    <t>KIVITELI TERV</t>
  </si>
  <si>
    <t>TERVFÁZIS:</t>
  </si>
  <si>
    <t>cím · 1146 Budapest, Thököly út 150.</t>
  </si>
  <si>
    <r>
      <rPr>
        <b/>
        <sz val="9"/>
        <rFont val="Calibri"/>
        <family val="2"/>
        <charset val="238"/>
        <scheme val="minor"/>
      </rPr>
      <t>MOLNÁR GÁBOR LEVENTE EV.  ·  DESIGN OPEN SPACE</t>
    </r>
    <r>
      <rPr>
        <sz val="9"/>
        <rFont val="Calibri"/>
        <family val="2"/>
        <charset val="238"/>
        <scheme val="minor"/>
      </rPr>
      <t xml:space="preserve"> STUDIO</t>
    </r>
  </si>
  <si>
    <t>Szakértő történeti kertek szakterületen · 21-0199</t>
  </si>
  <si>
    <t>Táj- és kertépítész tervező · K 01-5284</t>
  </si>
  <si>
    <t>okl. tájépítészmérnök</t>
  </si>
  <si>
    <t>MOLNÁR G. LEVENTE</t>
  </si>
  <si>
    <t xml:space="preserve">TÁJ- ÉS KERTÉPÍTÉSZET:                     </t>
  </si>
  <si>
    <t xml:space="preserve">MEGBÍZÓ:  </t>
  </si>
  <si>
    <t>TERVEZÉSI TERÜLET:</t>
  </si>
  <si>
    <t>BALATONAKARATTYA, ÜDÜLŐ</t>
  </si>
  <si>
    <t>Balatonakarattya, Aligai utca 13. Hrsz: 3534/3</t>
  </si>
  <si>
    <t>KERTÉPÍTÉSZETI KIVITELI TERVDOKUMENTÁCIÓHOZ</t>
  </si>
  <si>
    <t>Balatonakarattya, Aligai u. 13. (Hrsz.: 3534/3)</t>
  </si>
  <si>
    <t>DUNAKESZI VÁROS ÖNKORMÁNYZATA</t>
  </si>
  <si>
    <t>2120 Dunakeszi, Fő utca 25.</t>
  </si>
  <si>
    <t>email · leventegm@dosstudio.hu</t>
  </si>
  <si>
    <t>dosLA-75</t>
  </si>
  <si>
    <t>TERVEZŐI TÉTELES MENNYISÉGI KIÍRÁS</t>
  </si>
  <si>
    <t>Esésvédő homokburkolat kialakítása:</t>
  </si>
  <si>
    <t>- 6 cm vtg. szürke színű KK-KavicsBeton "London Classic" beton térkő (20x20x6 kocka, 20x30x6 nagytégla)
(vagy műszakilag ezzel egyenértékű), fektetés utáni besöpréssel, min. 1,5%-os oldallejtéssel kialakítva.</t>
  </si>
  <si>
    <t>- 6 cm vtg; 10x10 cm-es antracit színű KK-KavicsBeton "London Classis" beton kiskocka
(vagy műszakilag ezzel egyenértékű), fektetés utáni besöpréssel, min. 1,5%-os oldallejtéssel kialakítva.</t>
  </si>
  <si>
    <t>- 100x20x5 cm szürke színű KK-KavicsBeton beton kerti szegély (vagy műszakilag ezzel egyenértékű).</t>
  </si>
  <si>
    <t>- Tükörkészítés (2.1.) tételéből fedezve teljes, 160 m3-i mennyiségében.</t>
  </si>
  <si>
    <t>- Finom tereprendezés zöldfelületek alatt, átlagosan 15-20 cm vastagságban, lejtéskialakítással ±5 cm pontosságban.
- Termőföld minősége: középkötött, jó szemszerkezetű, morzsalékos, semleges pH-jú (pH: 5,5), jó vízvezető képességű földkeverék.</t>
  </si>
  <si>
    <r>
      <t>Finom tereprendezés deponált gyepnyesésből (1.8. tétel: 180 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).</t>
    </r>
  </si>
  <si>
    <t>=B14900mogyoróbarna.</t>
  </si>
  <si>
    <t>Városszépítő HIRDETŐTÁBLA (vagy műszakilag ezzel egyenértékű) összeszerelése, elhelyezése, rögzítése.</t>
  </si>
  <si>
    <t>- # 44020105-V; acél tartószerkezet, 1 mm vtg. porfestett, mágnesezhető lemez hirdetőfelülettel.</t>
  </si>
  <si>
    <t>- # 10742/2VP; vandál biztos, Ø 90 mm zuhanyoszlop, AISI 316 L rozsdamentes acélból.</t>
  </si>
  <si>
    <t>- Zuhany: 2 db nyomógombos, blokkolásgátlóval ellátott csapteleppel, és zuhanyfejjel (9l/min, 0,5-9 bar).</t>
  </si>
  <si>
    <t>- Lábmosó: 2 db nyomógombos, blokkolásgátlóval ellátott csapteleppel, és lábmosó fejjel (9l/min, 0,5-9 bar).</t>
  </si>
  <si>
    <t>- 5/10 cm vtg. szárított akác, vagy vörösfenyő bordázott felületű teraszburkolat, rozsdamentes csavarokkal rögzítve (szélességben, egy sorban min. 2 csavarral). 10 mm nyílt fugával lerakva. Felületkezelés: beépítés előtt a faanyag összes oldalán 1 rtg. fungicid hatású alapozó, 2 rtg. kültéri vastaglazúr.</t>
  </si>
  <si>
    <t>- 10/20 keményfa (tölgy, kőris) hossz- és kereszttartók. Felületkezelés: beépítés előtt a faanyag összes oldalán 1 rtg. fungicid hatású alapozó, 2 rtg. kültéri vastaglazúr.</t>
  </si>
  <si>
    <t>- Meglévő oszlopok felújítása, rozsdamentesítés, felületkezelés (1 rtg. Alapozó. 2 rtg. zománcfesték – RAL 7016, antracitszürke.</t>
  </si>
  <si>
    <t>- Talajelőkészítés gyepesítés helyén gyomirtással, fellazítással. A termőföld minősége: középkötött, jó szemszerkezetű, morzsalékos, legalább 5 térfogat % humusztartalmú, semleges pH-jú (pH: 5,5), jó vízvezető képességű földkeverék.</t>
  </si>
  <si>
    <r>
      <t>- Füvesítés talajelőkészítés után, 6 dkg/m</t>
    </r>
    <r>
      <rPr>
        <vertAlign val="superscript"/>
        <sz val="10"/>
        <rFont val="Arial Narrow"/>
        <family val="2"/>
        <charset val="238"/>
      </rPr>
      <t xml:space="preserve">2 </t>
    </r>
    <r>
      <rPr>
        <sz val="10"/>
        <rFont val="Arial Narrow"/>
        <family val="2"/>
        <charset val="238"/>
      </rPr>
      <t>POLDER "Sport" fűmagkeverékkel, 3 dkg/m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vegyes NPK műtrágya-tápanyag utánpótlással.</t>
    </r>
  </si>
  <si>
    <t>Labdafogó háló taróoszlopok összeszerelése, elhelyezése, rögzítése. (K-KT-26)</t>
  </si>
  <si>
    <t>Plastobo LABDAFOGÓ HÁLÓ (vagy műszakilag ezzel egyenértékű) összeszerelése, elhelyezése, rögzítése. (K-KT-26)</t>
  </si>
  <si>
    <t>Fa terasz (épület mellett - kiemelt) építése. (K-KT-23)</t>
  </si>
  <si>
    <t>Műkő lépcsők építése (K-KT-20)</t>
  </si>
  <si>
    <t>Beton támfal és pofafal építése lépcsők mentén (előirányzott műszaki tartalom) (K-KT-20)</t>
  </si>
  <si>
    <t>Korlátok kialakítása lépcsők, támfalak mentén, acél kialakítással. (K-KT-20)</t>
  </si>
  <si>
    <t>- min. 30 cm C 20/24-16/FN vasbeton alap.</t>
  </si>
  <si>
    <t>- min. 35 cm C 20/24-16/FN vasbeton alap.</t>
  </si>
  <si>
    <t>Tükörkészítés kerti gyalogos és egyéb kerti épített felületek/elemek részére, gépi- és kiegészítő kézi erővel, tömörítés nélkül</t>
  </si>
  <si>
    <t>5.23.</t>
  </si>
  <si>
    <t>Kőprizma kialakítása. (K-KT-28)</t>
  </si>
  <si>
    <t>- 48 cm vtg. Ø110/160 mm fagyálló mészkő, vagy dolomit útépítő kő (nem ömlesztve, kézzel egyesével elhelyzve!) (cca.: 1,5 m3).</t>
  </si>
  <si>
    <t>- 1 rtg. 300 g/m2 műszaki geotextília elválasztó réteg (cca.: 6,5 m2 felület).</t>
  </si>
  <si>
    <t>Plastobo STREETBALL állvány - állítható (vagy műszakilag ezzel egyenértékű) összeszerelése, elhelyezése, rögzítése.</t>
  </si>
  <si>
    <t>- # 10102; benyúlás mértéke: 0,6 m; konzollal, palánkkal, gyűrűvel és lánchálóval.</t>
  </si>
  <si>
    <t>- Tartószerkezet: tüzihorgyanzott acél alapkonzol, csatlakozó acél 45° konzol csavarkötéssel állítaható a függőleges oszlopon.</t>
  </si>
  <si>
    <t>- Kosárpalánk és gyűrű: 120x68 cm streetball palánk, fix kosárgyűrű, lánchálóval. (Kosárlabda gyűrűre zsákolni tilos!)</t>
  </si>
  <si>
    <t>TÉTELES MENNYISÉGI KIÍRÁS - ÁRAZATLAN</t>
  </si>
  <si>
    <r>
      <t xml:space="preserve">BALATONAKARATTYA - ÜDÜLŐ
KERTÉPÍTÉSZETI KIVITELI TERVDOKUMENTÁCIÓ
TERVEZŐI TÉTELES MENNYISÉGI KIÍRÁS - ÁRAZATLAN
</t>
    </r>
    <r>
      <rPr>
        <sz val="12"/>
        <color theme="1"/>
        <rFont val="Calibri"/>
        <family val="2"/>
        <charset val="238"/>
        <scheme val="minor"/>
      </rPr>
      <t>(Balatonakarattya, Aligai utca 13. Hrsz: 3534/3)</t>
    </r>
  </si>
  <si>
    <t>Készült: Budapest, 2016. július 21.  ·  Készítette: Molnár G. Levente</t>
  </si>
  <si>
    <t>2016. július 21.</t>
  </si>
  <si>
    <t>Készült: Budapest, 2016. július 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</si>
</sst>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Arial CE"/>
      <charset val="238"/>
    </font>
    <font>
      <sz val="9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307">
    <xf numFmtId="0" fontId="0" fillId="0" borderId="0" xfId="0"/>
    <xf numFmtId="0" fontId="3" fillId="0" borderId="0" xfId="0" applyFont="1"/>
    <xf numFmtId="0" fontId="3" fillId="0" borderId="17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3" borderId="12" xfId="0" applyFont="1" applyFill="1" applyBorder="1"/>
    <xf numFmtId="0" fontId="4" fillId="3" borderId="12" xfId="0" applyFont="1" applyFill="1" applyBorder="1" applyAlignment="1">
      <alignment horizontal="center" vertical="center"/>
    </xf>
    <xf numFmtId="0" fontId="3" fillId="3" borderId="15" xfId="0" applyFont="1" applyFill="1" applyBorder="1"/>
    <xf numFmtId="0" fontId="4" fillId="3" borderId="15" xfId="0" applyFont="1" applyFill="1" applyBorder="1" applyAlignment="1">
      <alignment horizontal="center" vertical="center"/>
    </xf>
    <xf numFmtId="0" fontId="3" fillId="2" borderId="9" xfId="0" applyFont="1" applyFill="1" applyBorder="1"/>
    <xf numFmtId="0" fontId="3" fillId="2" borderId="0" xfId="0" applyFont="1" applyFill="1" applyBorder="1"/>
    <xf numFmtId="3" fontId="3" fillId="2" borderId="9" xfId="0" applyNumberFormat="1" applyFont="1" applyFill="1" applyBorder="1"/>
    <xf numFmtId="3" fontId="3" fillId="2" borderId="5" xfId="0" applyNumberFormat="1" applyFont="1" applyFill="1" applyBorder="1"/>
    <xf numFmtId="3" fontId="3" fillId="2" borderId="4" xfId="0" applyNumberFormat="1" applyFont="1" applyFill="1" applyBorder="1"/>
    <xf numFmtId="3" fontId="3" fillId="2" borderId="0" xfId="0" applyNumberFormat="1" applyFont="1" applyFill="1" applyBorder="1"/>
    <xf numFmtId="49" fontId="6" fillId="3" borderId="21" xfId="0" applyNumberFormat="1" applyFont="1" applyFill="1" applyBorder="1" applyAlignment="1">
      <alignment vertical="center"/>
    </xf>
    <xf numFmtId="49" fontId="6" fillId="3" borderId="2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0" fillId="3" borderId="24" xfId="0" applyFill="1" applyBorder="1"/>
    <xf numFmtId="0" fontId="0" fillId="3" borderId="25" xfId="0" applyFill="1" applyBorder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/>
    <xf numFmtId="3" fontId="3" fillId="0" borderId="17" xfId="0" applyNumberFormat="1" applyFont="1" applyBorder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top"/>
    </xf>
    <xf numFmtId="49" fontId="6" fillId="3" borderId="20" xfId="0" applyNumberFormat="1" applyFont="1" applyFill="1" applyBorder="1" applyAlignment="1">
      <alignment horizontal="left" vertical="top"/>
    </xf>
    <xf numFmtId="49" fontId="3" fillId="2" borderId="8" xfId="0" applyNumberFormat="1" applyFont="1" applyFill="1" applyBorder="1" applyAlignment="1">
      <alignment vertical="top"/>
    </xf>
    <xf numFmtId="49" fontId="3" fillId="2" borderId="10" xfId="0" applyNumberFormat="1" applyFont="1" applyFill="1" applyBorder="1" applyAlignment="1">
      <alignment vertical="top"/>
    </xf>
    <xf numFmtId="49" fontId="3" fillId="3" borderId="11" xfId="0" applyNumberFormat="1" applyFont="1" applyFill="1" applyBorder="1" applyAlignment="1">
      <alignment vertical="top"/>
    </xf>
    <xf numFmtId="49" fontId="3" fillId="3" borderId="14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3" borderId="20" xfId="0" applyNumberFormat="1" applyFill="1" applyBorder="1" applyAlignment="1">
      <alignment vertical="top"/>
    </xf>
    <xf numFmtId="49" fontId="3" fillId="0" borderId="1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3" fillId="0" borderId="17" xfId="0" applyNumberFormat="1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vertical="center" wrapText="1"/>
    </xf>
    <xf numFmtId="49" fontId="6" fillId="3" borderId="24" xfId="0" applyNumberFormat="1" applyFont="1" applyFill="1" applyBorder="1" applyAlignment="1">
      <alignment vertical="center"/>
    </xf>
    <xf numFmtId="3" fontId="3" fillId="0" borderId="17" xfId="0" applyNumberFormat="1" applyFont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vertical="top"/>
    </xf>
    <xf numFmtId="0" fontId="0" fillId="0" borderId="0" xfId="0" applyFill="1"/>
    <xf numFmtId="0" fontId="3" fillId="0" borderId="1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/>
    </xf>
    <xf numFmtId="49" fontId="3" fillId="0" borderId="17" xfId="0" applyNumberFormat="1" applyFont="1" applyFill="1" applyBorder="1" applyAlignment="1">
      <alignment vertical="top"/>
    </xf>
    <xf numFmtId="3" fontId="3" fillId="0" borderId="17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3" fillId="0" borderId="17" xfId="0" applyNumberFormat="1" applyFont="1" applyFill="1" applyBorder="1"/>
    <xf numFmtId="49" fontId="3" fillId="0" borderId="17" xfId="0" applyNumberFormat="1" applyFont="1" applyFill="1" applyBorder="1" applyAlignment="1">
      <alignment vertical="center"/>
    </xf>
    <xf numFmtId="49" fontId="3" fillId="0" borderId="23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horizontal="right" vertical="center" wrapText="1"/>
    </xf>
    <xf numFmtId="0" fontId="3" fillId="4" borderId="9" xfId="0" applyFont="1" applyFill="1" applyBorder="1"/>
    <xf numFmtId="3" fontId="3" fillId="4" borderId="9" xfId="0" applyNumberFormat="1" applyFont="1" applyFill="1" applyBorder="1"/>
    <xf numFmtId="3" fontId="3" fillId="4" borderId="4" xfId="0" applyNumberFormat="1" applyFont="1" applyFill="1" applyBorder="1"/>
    <xf numFmtId="49" fontId="3" fillId="3" borderId="32" xfId="0" applyNumberFormat="1" applyFont="1" applyFill="1" applyBorder="1" applyAlignment="1">
      <alignment vertical="top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vertical="top"/>
    </xf>
    <xf numFmtId="49" fontId="4" fillId="2" borderId="7" xfId="0" applyNumberFormat="1" applyFont="1" applyFill="1" applyBorder="1" applyAlignment="1">
      <alignment vertical="center"/>
    </xf>
    <xf numFmtId="0" fontId="3" fillId="2" borderId="7" xfId="0" applyFont="1" applyFill="1" applyBorder="1"/>
    <xf numFmtId="3" fontId="3" fillId="2" borderId="7" xfId="0" applyNumberFormat="1" applyFont="1" applyFill="1" applyBorder="1"/>
    <xf numFmtId="3" fontId="3" fillId="2" borderId="6" xfId="0" applyNumberFormat="1" applyFont="1" applyFill="1" applyBorder="1"/>
    <xf numFmtId="0" fontId="3" fillId="4" borderId="9" xfId="0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wrapText="1"/>
    </xf>
    <xf numFmtId="49" fontId="3" fillId="4" borderId="6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0" fillId="4" borderId="0" xfId="0" applyNumberFormat="1" applyFill="1" applyAlignment="1">
      <alignment vertical="top"/>
    </xf>
    <xf numFmtId="49" fontId="0" fillId="4" borderId="0" xfId="0" applyNumberFormat="1" applyFill="1" applyAlignment="1">
      <alignment vertical="center"/>
    </xf>
    <xf numFmtId="0" fontId="0" fillId="4" borderId="0" xfId="0" applyFill="1"/>
    <xf numFmtId="49" fontId="3" fillId="4" borderId="0" xfId="0" applyNumberFormat="1" applyFont="1" applyFill="1" applyAlignment="1">
      <alignment vertical="top"/>
    </xf>
    <xf numFmtId="0" fontId="3" fillId="4" borderId="0" xfId="0" applyFont="1" applyFill="1"/>
    <xf numFmtId="49" fontId="3" fillId="4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horizontal="center"/>
    </xf>
    <xf numFmtId="49" fontId="15" fillId="0" borderId="1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1" fontId="3" fillId="4" borderId="8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/>
    <xf numFmtId="49" fontId="9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top"/>
    </xf>
    <xf numFmtId="10" fontId="3" fillId="0" borderId="0" xfId="0" applyNumberFormat="1" applyFont="1" applyFill="1" applyBorder="1" applyAlignment="1">
      <alignment horizontal="center" vertical="top"/>
    </xf>
    <xf numFmtId="0" fontId="0" fillId="0" borderId="0" xfId="0" applyFill="1" applyBorder="1"/>
    <xf numFmtId="49" fontId="0" fillId="0" borderId="0" xfId="0" applyNumberForma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center"/>
    </xf>
    <xf numFmtId="49" fontId="0" fillId="0" borderId="0" xfId="0" applyNumberForma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top"/>
    </xf>
    <xf numFmtId="3" fontId="3" fillId="0" borderId="0" xfId="0" applyNumberFormat="1" applyFont="1" applyFill="1" applyBorder="1" applyAlignment="1"/>
    <xf numFmtId="0" fontId="0" fillId="0" borderId="0" xfId="0" applyFill="1" applyBorder="1" applyAlignment="1"/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top"/>
    </xf>
    <xf numFmtId="49" fontId="0" fillId="0" borderId="0" xfId="0" applyNumberFormat="1" applyFill="1" applyAlignment="1">
      <alignment vertical="top"/>
    </xf>
    <xf numFmtId="49" fontId="3" fillId="0" borderId="22" xfId="0" applyNumberFormat="1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3" fontId="3" fillId="0" borderId="22" xfId="0" applyNumberFormat="1" applyFont="1" applyFill="1" applyBorder="1"/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3" fontId="3" fillId="4" borderId="0" xfId="0" applyNumberFormat="1" applyFont="1" applyFill="1" applyBorder="1"/>
    <xf numFmtId="3" fontId="3" fillId="4" borderId="5" xfId="0" applyNumberFormat="1" applyFont="1" applyFill="1" applyBorder="1"/>
    <xf numFmtId="0" fontId="3" fillId="4" borderId="3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3" fontId="3" fillId="4" borderId="7" xfId="0" applyNumberFormat="1" applyFont="1" applyFill="1" applyBorder="1"/>
    <xf numFmtId="3" fontId="3" fillId="4" borderId="6" xfId="0" applyNumberFormat="1" applyFont="1" applyFill="1" applyBorder="1"/>
    <xf numFmtId="0" fontId="3" fillId="0" borderId="23" xfId="0" applyFont="1" applyFill="1" applyBorder="1" applyAlignment="1">
      <alignment horizontal="center" vertical="center"/>
    </xf>
    <xf numFmtId="3" fontId="3" fillId="0" borderId="23" xfId="0" applyNumberFormat="1" applyFont="1" applyFill="1" applyBorder="1"/>
    <xf numFmtId="49" fontId="3" fillId="0" borderId="2" xfId="0" applyNumberFormat="1" applyFont="1" applyFill="1" applyBorder="1" applyAlignment="1">
      <alignment vertical="center"/>
    </xf>
    <xf numFmtId="49" fontId="3" fillId="4" borderId="22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vertical="top"/>
    </xf>
    <xf numFmtId="3" fontId="3" fillId="4" borderId="0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3" fontId="3" fillId="4" borderId="30" xfId="0" applyNumberFormat="1" applyFont="1" applyFill="1" applyBorder="1" applyAlignment="1">
      <alignment vertical="center"/>
    </xf>
    <xf numFmtId="3" fontId="3" fillId="4" borderId="3" xfId="0" applyNumberFormat="1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vertical="top"/>
    </xf>
    <xf numFmtId="3" fontId="3" fillId="0" borderId="22" xfId="0" applyNumberFormat="1" applyFont="1" applyFill="1" applyBorder="1" applyAlignment="1">
      <alignment vertical="center"/>
    </xf>
    <xf numFmtId="3" fontId="3" fillId="4" borderId="9" xfId="0" applyNumberFormat="1" applyFont="1" applyFill="1" applyBorder="1" applyAlignment="1">
      <alignment vertical="center"/>
    </xf>
    <xf numFmtId="3" fontId="3" fillId="4" borderId="4" xfId="0" applyNumberFormat="1" applyFont="1" applyFill="1" applyBorder="1" applyAlignment="1">
      <alignment vertical="center"/>
    </xf>
    <xf numFmtId="3" fontId="3" fillId="4" borderId="7" xfId="0" applyNumberFormat="1" applyFont="1" applyFill="1" applyBorder="1" applyAlignment="1">
      <alignment vertical="center"/>
    </xf>
    <xf numFmtId="3" fontId="3" fillId="4" borderId="6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 wrapText="1"/>
    </xf>
    <xf numFmtId="3" fontId="3" fillId="4" borderId="30" xfId="0" applyNumberFormat="1" applyFont="1" applyFill="1" applyBorder="1"/>
    <xf numFmtId="3" fontId="3" fillId="4" borderId="3" xfId="0" applyNumberFormat="1" applyFont="1" applyFill="1" applyBorder="1"/>
    <xf numFmtId="0" fontId="3" fillId="0" borderId="23" xfId="0" applyFont="1" applyFill="1" applyBorder="1" applyAlignment="1">
      <alignment horizontal="center"/>
    </xf>
    <xf numFmtId="0" fontId="0" fillId="4" borderId="9" xfId="0" applyFill="1" applyBorder="1"/>
    <xf numFmtId="0" fontId="0" fillId="4" borderId="4" xfId="0" applyFill="1" applyBorder="1"/>
    <xf numFmtId="0" fontId="0" fillId="4" borderId="7" xfId="0" applyFill="1" applyBorder="1"/>
    <xf numFmtId="0" fontId="0" fillId="4" borderId="6" xfId="0" applyFill="1" applyBorder="1"/>
    <xf numFmtId="3" fontId="3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vertical="center"/>
    </xf>
    <xf numFmtId="1" fontId="3" fillId="4" borderId="0" xfId="0" applyNumberFormat="1" applyFont="1" applyFill="1" applyBorder="1" applyAlignment="1">
      <alignment horizontal="center"/>
    </xf>
    <xf numFmtId="1" fontId="3" fillId="4" borderId="10" xfId="0" applyNumberFormat="1" applyFont="1" applyFill="1" applyBorder="1" applyAlignment="1">
      <alignment horizontal="center"/>
    </xf>
    <xf numFmtId="1" fontId="3" fillId="4" borderId="31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vertical="center" wrapText="1"/>
    </xf>
    <xf numFmtId="49" fontId="1" fillId="0" borderId="22" xfId="0" applyNumberFormat="1" applyFont="1" applyBorder="1" applyAlignment="1">
      <alignment horizontal="left" vertical="center" wrapText="1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vertical="center"/>
    </xf>
    <xf numFmtId="0" fontId="3" fillId="4" borderId="0" xfId="0" applyFont="1" applyFill="1" applyBorder="1"/>
    <xf numFmtId="0" fontId="3" fillId="4" borderId="7" xfId="0" applyFont="1" applyFill="1" applyBorder="1"/>
    <xf numFmtId="49" fontId="3" fillId="4" borderId="8" xfId="0" applyNumberFormat="1" applyFont="1" applyFill="1" applyBorder="1" applyAlignment="1">
      <alignment vertical="center"/>
    </xf>
    <xf numFmtId="49" fontId="3" fillId="4" borderId="23" xfId="0" applyNumberFormat="1" applyFont="1" applyFill="1" applyBorder="1" applyAlignment="1">
      <alignment vertical="center"/>
    </xf>
    <xf numFmtId="49" fontId="3" fillId="4" borderId="17" xfId="0" applyNumberFormat="1" applyFont="1" applyFill="1" applyBorder="1" applyAlignment="1">
      <alignment vertical="center"/>
    </xf>
    <xf numFmtId="49" fontId="3" fillId="4" borderId="23" xfId="0" applyNumberFormat="1" applyFont="1" applyFill="1" applyBorder="1" applyAlignment="1">
      <alignment vertical="center" wrapText="1"/>
    </xf>
    <xf numFmtId="49" fontId="3" fillId="4" borderId="31" xfId="0" applyNumberFormat="1" applyFont="1" applyFill="1" applyBorder="1" applyAlignment="1">
      <alignment vertical="center"/>
    </xf>
    <xf numFmtId="49" fontId="3" fillId="4" borderId="22" xfId="0" applyNumberFormat="1" applyFont="1" applyFill="1" applyBorder="1" applyAlignment="1">
      <alignment vertical="center"/>
    </xf>
    <xf numFmtId="49" fontId="3" fillId="4" borderId="10" xfId="0" applyNumberFormat="1" applyFont="1" applyFill="1" applyBorder="1" applyAlignment="1">
      <alignment vertical="center" wrapText="1"/>
    </xf>
    <xf numFmtId="49" fontId="3" fillId="4" borderId="10" xfId="0" applyNumberFormat="1" applyFont="1" applyFill="1" applyBorder="1" applyAlignment="1">
      <alignment vertical="center"/>
    </xf>
    <xf numFmtId="49" fontId="3" fillId="4" borderId="8" xfId="0" applyNumberFormat="1" applyFont="1" applyFill="1" applyBorder="1" applyAlignment="1">
      <alignment vertical="center" wrapText="1"/>
    </xf>
    <xf numFmtId="49" fontId="3" fillId="4" borderId="17" xfId="0" applyNumberFormat="1" applyFont="1" applyFill="1" applyBorder="1" applyAlignment="1">
      <alignment vertical="center" wrapText="1"/>
    </xf>
    <xf numFmtId="49" fontId="3" fillId="4" borderId="22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Fill="1"/>
    <xf numFmtId="0" fontId="14" fillId="0" borderId="0" xfId="0" applyFont="1" applyAlignment="1">
      <alignment vertical="center"/>
    </xf>
    <xf numFmtId="0" fontId="15" fillId="0" borderId="0" xfId="0" applyFont="1"/>
    <xf numFmtId="49" fontId="3" fillId="4" borderId="1" xfId="0" applyNumberFormat="1" applyFont="1" applyFill="1" applyBorder="1" applyAlignment="1">
      <alignment vertical="center"/>
    </xf>
    <xf numFmtId="1" fontId="3" fillId="4" borderId="9" xfId="0" applyNumberFormat="1" applyFont="1" applyFill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49" fontId="1" fillId="4" borderId="22" xfId="0" applyNumberFormat="1" applyFont="1" applyFill="1" applyBorder="1" applyAlignment="1">
      <alignment horizontal="left" vertical="center" wrapText="1"/>
    </xf>
    <xf numFmtId="49" fontId="1" fillId="4" borderId="23" xfId="0" applyNumberFormat="1" applyFont="1" applyFill="1" applyBorder="1" applyAlignment="1">
      <alignment vertical="center" wrapText="1"/>
    </xf>
    <xf numFmtId="49" fontId="1" fillId="4" borderId="17" xfId="0" applyNumberFormat="1" applyFont="1" applyFill="1" applyBorder="1" applyAlignment="1">
      <alignment horizontal="left" vertical="center" wrapText="1"/>
    </xf>
    <xf numFmtId="49" fontId="1" fillId="4" borderId="22" xfId="0" applyNumberFormat="1" applyFont="1" applyFill="1" applyBorder="1" applyAlignment="1">
      <alignment vertical="center" wrapText="1"/>
    </xf>
    <xf numFmtId="49" fontId="1" fillId="4" borderId="17" xfId="0" applyNumberFormat="1" applyFont="1" applyFill="1" applyBorder="1" applyAlignment="1">
      <alignment vertical="center" wrapText="1"/>
    </xf>
    <xf numFmtId="49" fontId="3" fillId="4" borderId="9" xfId="0" applyNumberFormat="1" applyFont="1" applyFill="1" applyBorder="1" applyAlignment="1">
      <alignment vertical="center"/>
    </xf>
    <xf numFmtId="1" fontId="3" fillId="0" borderId="22" xfId="0" applyNumberFormat="1" applyFont="1" applyFill="1" applyBorder="1" applyAlignment="1">
      <alignment horizontal="center"/>
    </xf>
    <xf numFmtId="1" fontId="3" fillId="0" borderId="23" xfId="0" applyNumberFormat="1" applyFont="1" applyFill="1" applyBorder="1" applyAlignment="1">
      <alignment horizontal="center"/>
    </xf>
    <xf numFmtId="1" fontId="3" fillId="0" borderId="17" xfId="0" applyNumberFormat="1" applyFont="1" applyFill="1" applyBorder="1" applyAlignment="1">
      <alignment horizontal="center"/>
    </xf>
    <xf numFmtId="49" fontId="3" fillId="4" borderId="0" xfId="0" applyNumberFormat="1" applyFont="1" applyFill="1" applyBorder="1" applyAlignment="1">
      <alignment vertical="center" wrapText="1"/>
    </xf>
    <xf numFmtId="49" fontId="3" fillId="4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4" borderId="31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3" fontId="3" fillId="4" borderId="7" xfId="0" applyNumberFormat="1" applyFont="1" applyFill="1" applyBorder="1" applyAlignment="1">
      <alignment horizontal="left" wrapText="1"/>
    </xf>
    <xf numFmtId="3" fontId="3" fillId="4" borderId="6" xfId="0" applyNumberFormat="1" applyFont="1" applyFill="1" applyBorder="1" applyAlignment="1">
      <alignment horizontal="left" wrapText="1"/>
    </xf>
    <xf numFmtId="3" fontId="3" fillId="0" borderId="17" xfId="0" applyNumberFormat="1" applyFont="1" applyFill="1" applyBorder="1" applyAlignment="1">
      <alignment horizontal="center" vertical="center" wrapText="1"/>
    </xf>
    <xf numFmtId="49" fontId="3" fillId="4" borderId="31" xfId="0" applyNumberFormat="1" applyFont="1" applyFill="1" applyBorder="1" applyAlignment="1">
      <alignment wrapText="1"/>
    </xf>
    <xf numFmtId="3" fontId="3" fillId="4" borderId="17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 applyAlignment="1">
      <alignment vertical="center" wrapText="1"/>
    </xf>
    <xf numFmtId="3" fontId="3" fillId="4" borderId="9" xfId="0" applyNumberFormat="1" applyFont="1" applyFill="1" applyBorder="1" applyAlignment="1">
      <alignment horizontal="right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vertical="center" wrapText="1"/>
    </xf>
    <xf numFmtId="3" fontId="3" fillId="4" borderId="0" xfId="0" applyNumberFormat="1" applyFont="1" applyFill="1" applyBorder="1" applyAlignment="1">
      <alignment horizontal="right" vertical="center" wrapText="1"/>
    </xf>
    <xf numFmtId="3" fontId="3" fillId="4" borderId="1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3" fillId="0" borderId="17" xfId="0" applyNumberFormat="1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0" fontId="0" fillId="0" borderId="0" xfId="0" applyFont="1"/>
    <xf numFmtId="49" fontId="17" fillId="0" borderId="0" xfId="0" applyNumberFormat="1" applyFont="1" applyFill="1" applyAlignment="1">
      <alignment horizontal="justify" vertical="top"/>
    </xf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0" fontId="18" fillId="0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21" fillId="0" borderId="0" xfId="0" applyFont="1" applyFill="1" applyAlignment="1">
      <alignment vertical="top"/>
    </xf>
    <xf numFmtId="0" fontId="21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3" fontId="17" fillId="0" borderId="0" xfId="0" applyNumberFormat="1" applyFont="1" applyFill="1"/>
    <xf numFmtId="3" fontId="17" fillId="0" borderId="0" xfId="0" applyNumberFormat="1" applyFont="1" applyFill="1" applyBorder="1"/>
    <xf numFmtId="0" fontId="17" fillId="0" borderId="0" xfId="0" applyFont="1" applyFill="1"/>
    <xf numFmtId="0" fontId="17" fillId="0" borderId="0" xfId="0" applyFont="1" applyFill="1" applyAlignment="1">
      <alignment wrapText="1"/>
    </xf>
    <xf numFmtId="49" fontId="17" fillId="0" borderId="0" xfId="0" applyNumberFormat="1" applyFont="1" applyFill="1" applyAlignment="1">
      <alignment horizontal="right" wrapText="1"/>
    </xf>
    <xf numFmtId="0" fontId="17" fillId="0" borderId="0" xfId="0" applyFont="1" applyFill="1" applyAlignment="1">
      <alignment horizontal="justify" wrapText="1"/>
    </xf>
    <xf numFmtId="0" fontId="24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righ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right" vertical="top"/>
    </xf>
    <xf numFmtId="0" fontId="23" fillId="0" borderId="0" xfId="0" applyFont="1" applyFill="1" applyAlignment="1">
      <alignment horizontal="right" vertical="top"/>
    </xf>
    <xf numFmtId="0" fontId="20" fillId="0" borderId="9" xfId="0" applyFont="1" applyFill="1" applyBorder="1" applyAlignment="1">
      <alignment horizontal="left" vertical="top"/>
    </xf>
    <xf numFmtId="0" fontId="20" fillId="0" borderId="9" xfId="0" applyFont="1" applyFill="1" applyBorder="1" applyAlignment="1">
      <alignment horizontal="right" vertical="top"/>
    </xf>
    <xf numFmtId="0" fontId="21" fillId="0" borderId="0" xfId="0" applyFont="1" applyAlignment="1">
      <alignment horizontal="right" vertical="top"/>
    </xf>
    <xf numFmtId="49" fontId="17" fillId="0" borderId="0" xfId="0" applyNumberFormat="1" applyFont="1" applyFill="1" applyAlignment="1">
      <alignment horizontal="justify" vertical="center"/>
    </xf>
    <xf numFmtId="0" fontId="17" fillId="0" borderId="0" xfId="0" applyFont="1" applyFill="1" applyAlignment="1">
      <alignment horizontal="center" vertical="top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8" fillId="0" borderId="0" xfId="0" applyFont="1" applyFill="1" applyAlignment="1">
      <alignment horizontal="center" vertical="top"/>
    </xf>
    <xf numFmtId="49" fontId="18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Fill="1" applyAlignment="1">
      <alignment horizontal="justify" vertical="top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9" fontId="3" fillId="4" borderId="22" xfId="0" applyNumberFormat="1" applyFont="1" applyFill="1" applyBorder="1" applyAlignment="1">
      <alignment horizontal="center" vertical="top"/>
    </xf>
    <xf numFmtId="49" fontId="3" fillId="4" borderId="23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0" fillId="4" borderId="8" xfId="0" applyNumberFormat="1" applyFill="1" applyBorder="1" applyAlignment="1">
      <alignment horizontal="center" vertical="top"/>
    </xf>
    <xf numFmtId="49" fontId="0" fillId="4" borderId="31" xfId="0" applyNumberForma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3" fillId="4" borderId="31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horizontal="center" vertical="top"/>
    </xf>
    <xf numFmtId="49" fontId="6" fillId="3" borderId="12" xfId="0" applyNumberFormat="1" applyFont="1" applyFill="1" applyBorder="1" applyAlignment="1">
      <alignment horizontal="left" vertical="center"/>
    </xf>
    <xf numFmtId="49" fontId="6" fillId="3" borderId="15" xfId="0" applyNumberFormat="1" applyFont="1" applyFill="1" applyBorder="1" applyAlignment="1">
      <alignment horizontal="left" vertical="center"/>
    </xf>
    <xf numFmtId="3" fontId="4" fillId="3" borderId="12" xfId="0" applyNumberFormat="1" applyFont="1" applyFill="1" applyBorder="1" applyAlignment="1">
      <alignment horizontal="center" vertical="center"/>
    </xf>
    <xf numFmtId="3" fontId="4" fillId="3" borderId="13" xfId="0" applyNumberFormat="1" applyFont="1" applyFill="1" applyBorder="1" applyAlignment="1">
      <alignment horizontal="center" vertical="center"/>
    </xf>
    <xf numFmtId="3" fontId="4" fillId="3" borderId="15" xfId="0" applyNumberFormat="1" applyFont="1" applyFill="1" applyBorder="1" applyAlignment="1">
      <alignment horizontal="center"/>
    </xf>
    <xf numFmtId="3" fontId="4" fillId="3" borderId="16" xfId="0" applyNumberFormat="1" applyFont="1" applyFill="1" applyBorder="1" applyAlignment="1">
      <alignment horizontal="center"/>
    </xf>
    <xf numFmtId="49" fontId="6" fillId="3" borderId="0" xfId="0" applyNumberFormat="1" applyFont="1" applyFill="1" applyBorder="1" applyAlignment="1">
      <alignment horizontal="left" vertical="center"/>
    </xf>
    <xf numFmtId="3" fontId="4" fillId="3" borderId="0" xfId="0" applyNumberFormat="1" applyFont="1" applyFill="1" applyBorder="1" applyAlignment="1">
      <alignment horizontal="center" vertical="center"/>
    </xf>
    <xf numFmtId="3" fontId="4" fillId="3" borderId="33" xfId="0" applyNumberFormat="1" applyFont="1" applyFill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0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1" xfId="0" applyNumberFormat="1" applyFont="1" applyFill="1" applyBorder="1" applyAlignment="1">
      <alignment horizontal="center" vertical="center"/>
    </xf>
    <xf numFmtId="3" fontId="4" fillId="3" borderId="26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/>
    </xf>
    <xf numFmtId="49" fontId="7" fillId="3" borderId="14" xfId="0" applyNumberFormat="1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49" fontId="7" fillId="3" borderId="16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1</xdr:row>
      <xdr:rowOff>0</xdr:rowOff>
    </xdr:from>
    <xdr:to>
      <xdr:col>4</xdr:col>
      <xdr:colOff>589860</xdr:colOff>
      <xdr:row>3</xdr:row>
      <xdr:rowOff>142876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200025"/>
          <a:ext cx="485085" cy="523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BreakPreview" zoomScale="110" zoomScaleNormal="100" zoomScaleSheetLayoutView="110" workbookViewId="0">
      <selection activeCell="K15" sqref="K15"/>
    </sheetView>
  </sheetViews>
  <sheetFormatPr defaultRowHeight="15" x14ac:dyDescent="0.25"/>
  <sheetData>
    <row r="1" spans="1:9" ht="15.75" x14ac:dyDescent="0.25">
      <c r="A1" s="241"/>
      <c r="B1" s="241"/>
      <c r="C1" s="241"/>
      <c r="D1" s="241"/>
      <c r="E1" s="241"/>
      <c r="F1" s="241"/>
      <c r="G1" s="241"/>
      <c r="H1" s="241"/>
      <c r="I1" s="241"/>
    </row>
    <row r="2" spans="1:9" x14ac:dyDescent="0.25">
      <c r="A2" s="245"/>
      <c r="B2" s="245"/>
      <c r="C2" s="245"/>
      <c r="D2" s="245"/>
      <c r="E2" s="245"/>
      <c r="F2" s="245"/>
      <c r="G2" s="245"/>
      <c r="H2" s="245"/>
      <c r="I2" s="245"/>
    </row>
    <row r="3" spans="1:9" x14ac:dyDescent="0.25">
      <c r="A3" s="245"/>
      <c r="B3" s="245"/>
      <c r="C3" s="245"/>
      <c r="D3" s="245"/>
      <c r="E3" s="245"/>
      <c r="F3" s="245"/>
      <c r="G3" s="245"/>
      <c r="H3" s="245"/>
      <c r="I3" s="245"/>
    </row>
    <row r="4" spans="1:9" ht="15.75" x14ac:dyDescent="0.25">
      <c r="A4" s="241"/>
      <c r="B4" s="241"/>
      <c r="C4" s="241"/>
      <c r="D4" s="241"/>
      <c r="E4" s="241"/>
      <c r="F4" s="241"/>
      <c r="G4" s="241"/>
      <c r="H4" s="241"/>
      <c r="I4" s="241"/>
    </row>
    <row r="5" spans="1:9" ht="15.75" x14ac:dyDescent="0.25">
      <c r="A5" s="241"/>
      <c r="B5" s="241"/>
      <c r="C5" s="241"/>
      <c r="D5" s="241"/>
      <c r="E5" s="241"/>
      <c r="F5" s="241"/>
      <c r="G5" s="241"/>
      <c r="H5" s="241"/>
      <c r="I5" s="241"/>
    </row>
    <row r="6" spans="1:9" ht="15.75" x14ac:dyDescent="0.25">
      <c r="A6" s="241"/>
      <c r="B6" s="241"/>
      <c r="C6" s="241"/>
      <c r="D6" s="241"/>
      <c r="E6" s="241"/>
      <c r="F6" s="241"/>
      <c r="G6" s="241"/>
      <c r="H6" s="241"/>
      <c r="I6" s="241"/>
    </row>
    <row r="7" spans="1:9" x14ac:dyDescent="0.25">
      <c r="A7" s="217"/>
      <c r="B7" s="217"/>
      <c r="C7" s="217"/>
      <c r="D7" s="217"/>
      <c r="E7" s="217"/>
      <c r="F7" s="217"/>
      <c r="G7" s="217"/>
      <c r="H7" s="217"/>
      <c r="I7" s="217"/>
    </row>
    <row r="8" spans="1:9" ht="15.75" x14ac:dyDescent="0.25">
      <c r="A8" s="245" t="s">
        <v>255</v>
      </c>
      <c r="B8" s="245"/>
      <c r="C8" s="245"/>
      <c r="D8" s="245"/>
      <c r="E8" s="245"/>
      <c r="F8" s="245"/>
      <c r="G8" s="245"/>
      <c r="H8" s="245"/>
      <c r="I8" s="245"/>
    </row>
    <row r="9" spans="1:9" x14ac:dyDescent="0.25">
      <c r="A9" s="246" t="s">
        <v>256</v>
      </c>
      <c r="B9" s="246"/>
      <c r="C9" s="246"/>
      <c r="D9" s="246"/>
      <c r="E9" s="246"/>
      <c r="F9" s="246"/>
      <c r="G9" s="246"/>
      <c r="H9" s="246"/>
      <c r="I9" s="246"/>
    </row>
    <row r="10" spans="1:9" ht="15.75" x14ac:dyDescent="0.25">
      <c r="A10" s="241"/>
      <c r="B10" s="241"/>
      <c r="C10" s="241"/>
      <c r="D10" s="241"/>
      <c r="E10" s="241"/>
      <c r="F10" s="241"/>
      <c r="G10" s="241"/>
      <c r="H10" s="241"/>
      <c r="I10" s="241"/>
    </row>
    <row r="11" spans="1:9" ht="15.75" x14ac:dyDescent="0.25">
      <c r="A11" s="241"/>
      <c r="B11" s="241"/>
      <c r="C11" s="241"/>
      <c r="D11" s="241"/>
      <c r="E11" s="241"/>
      <c r="F11" s="241"/>
      <c r="G11" s="241"/>
      <c r="H11" s="241"/>
      <c r="I11" s="241"/>
    </row>
    <row r="12" spans="1:9" ht="15.75" x14ac:dyDescent="0.25">
      <c r="A12" s="241"/>
      <c r="B12" s="241"/>
      <c r="C12" s="241"/>
      <c r="D12" s="241"/>
      <c r="E12" s="241"/>
      <c r="F12" s="241"/>
      <c r="G12" s="241"/>
      <c r="H12" s="241"/>
      <c r="I12" s="241"/>
    </row>
    <row r="13" spans="1:9" x14ac:dyDescent="0.25">
      <c r="A13" s="217"/>
      <c r="B13" s="217"/>
      <c r="C13" s="217"/>
      <c r="D13" s="217"/>
      <c r="E13" s="217"/>
      <c r="F13" s="217"/>
      <c r="G13" s="217"/>
      <c r="H13" s="217"/>
      <c r="I13" s="217"/>
    </row>
    <row r="14" spans="1:9" x14ac:dyDescent="0.25">
      <c r="A14" s="217"/>
      <c r="B14" s="217"/>
      <c r="C14" s="217"/>
      <c r="D14" s="217"/>
      <c r="E14" s="217"/>
      <c r="F14" s="217"/>
      <c r="G14" s="217"/>
      <c r="H14" s="217"/>
      <c r="I14" s="217"/>
    </row>
    <row r="15" spans="1:9" x14ac:dyDescent="0.25">
      <c r="A15" s="217"/>
      <c r="B15" s="217"/>
      <c r="C15" s="217"/>
      <c r="D15" s="217"/>
      <c r="E15" s="217"/>
      <c r="F15" s="217"/>
      <c r="G15" s="217"/>
      <c r="H15" s="217"/>
      <c r="I15" s="217"/>
    </row>
    <row r="16" spans="1:9" x14ac:dyDescent="0.25">
      <c r="A16" s="217"/>
      <c r="B16" s="217"/>
      <c r="C16" s="217"/>
      <c r="D16" s="217"/>
      <c r="E16" s="217"/>
      <c r="F16" s="217"/>
      <c r="G16" s="217"/>
      <c r="H16" s="217"/>
      <c r="I16" s="217"/>
    </row>
    <row r="17" spans="1:9" ht="23.25" x14ac:dyDescent="0.25">
      <c r="A17" s="247" t="s">
        <v>299</v>
      </c>
      <c r="B17" s="247"/>
      <c r="C17" s="247"/>
      <c r="D17" s="247"/>
      <c r="E17" s="247"/>
      <c r="F17" s="247"/>
      <c r="G17" s="247"/>
      <c r="H17" s="247"/>
      <c r="I17" s="247"/>
    </row>
    <row r="18" spans="1:9" ht="15.75" x14ac:dyDescent="0.25">
      <c r="A18" s="245" t="s">
        <v>257</v>
      </c>
      <c r="B18" s="245"/>
      <c r="C18" s="245"/>
      <c r="D18" s="245"/>
      <c r="E18" s="245"/>
      <c r="F18" s="245"/>
      <c r="G18" s="245"/>
      <c r="H18" s="245"/>
      <c r="I18" s="245"/>
    </row>
    <row r="19" spans="1:9" ht="15.75" x14ac:dyDescent="0.25">
      <c r="A19" s="240"/>
      <c r="B19" s="240"/>
      <c r="C19" s="240"/>
      <c r="D19" s="240"/>
      <c r="E19" s="240"/>
      <c r="F19" s="240"/>
      <c r="G19" s="240"/>
      <c r="H19" s="240"/>
      <c r="I19" s="240"/>
    </row>
    <row r="20" spans="1:9" ht="15.75" x14ac:dyDescent="0.25">
      <c r="A20" s="245"/>
      <c r="B20" s="245"/>
      <c r="C20" s="245"/>
      <c r="D20" s="245"/>
      <c r="E20" s="245"/>
      <c r="F20" s="245"/>
      <c r="G20" s="245"/>
      <c r="H20" s="245"/>
      <c r="I20" s="245"/>
    </row>
    <row r="21" spans="1:9" ht="15.75" x14ac:dyDescent="0.25">
      <c r="A21" s="240"/>
      <c r="B21" s="240"/>
      <c r="C21" s="240"/>
      <c r="D21" s="240"/>
      <c r="E21" s="240"/>
      <c r="F21" s="240"/>
      <c r="G21" s="240"/>
      <c r="H21" s="240"/>
      <c r="I21" s="240"/>
    </row>
    <row r="22" spans="1:9" ht="15.75" x14ac:dyDescent="0.25">
      <c r="A22" s="240"/>
      <c r="B22" s="240"/>
      <c r="C22" s="240"/>
      <c r="D22" s="240"/>
      <c r="E22" s="240"/>
      <c r="F22" s="240"/>
      <c r="G22" s="240"/>
      <c r="H22" s="240"/>
      <c r="I22" s="240"/>
    </row>
    <row r="23" spans="1:9" ht="15.75" x14ac:dyDescent="0.25">
      <c r="A23" s="240"/>
      <c r="B23" s="240"/>
      <c r="C23" s="240"/>
      <c r="D23" s="240"/>
      <c r="E23" s="240"/>
      <c r="F23" s="240"/>
      <c r="G23" s="240"/>
      <c r="H23" s="240"/>
      <c r="I23" s="240"/>
    </row>
    <row r="24" spans="1:9" ht="15.75" x14ac:dyDescent="0.25">
      <c r="A24" s="240"/>
      <c r="B24" s="240"/>
      <c r="C24" s="240"/>
      <c r="D24" s="240"/>
      <c r="E24" s="240"/>
      <c r="F24" s="240"/>
      <c r="G24" s="240"/>
      <c r="H24" s="240"/>
      <c r="I24" s="240"/>
    </row>
    <row r="25" spans="1:9" x14ac:dyDescent="0.25">
      <c r="A25" s="239"/>
      <c r="B25" s="239"/>
      <c r="C25" s="239"/>
      <c r="D25" s="239"/>
      <c r="E25" s="239"/>
      <c r="F25" s="239"/>
      <c r="G25" s="239"/>
      <c r="H25" s="239"/>
      <c r="I25" s="239"/>
    </row>
    <row r="26" spans="1:9" x14ac:dyDescent="0.25">
      <c r="A26" s="239"/>
      <c r="B26" s="239"/>
      <c r="C26" s="239"/>
      <c r="D26" s="239"/>
      <c r="E26" s="239"/>
      <c r="F26" s="239"/>
      <c r="G26" s="239"/>
      <c r="H26" s="239"/>
      <c r="I26" s="239"/>
    </row>
    <row r="27" spans="1:9" x14ac:dyDescent="0.25">
      <c r="A27" s="249" t="s">
        <v>254</v>
      </c>
      <c r="B27" s="249"/>
      <c r="C27" s="249"/>
      <c r="D27" s="250" t="s">
        <v>255</v>
      </c>
      <c r="E27" s="250"/>
      <c r="F27" s="250"/>
      <c r="G27" s="250"/>
      <c r="H27" s="250"/>
      <c r="I27" s="250"/>
    </row>
    <row r="28" spans="1:9" x14ac:dyDescent="0.25">
      <c r="A28" s="222"/>
      <c r="B28" s="222"/>
      <c r="C28" s="222"/>
      <c r="D28" s="251" t="s">
        <v>258</v>
      </c>
      <c r="E28" s="251"/>
      <c r="F28" s="251"/>
      <c r="G28" s="251"/>
      <c r="H28" s="251"/>
      <c r="I28" s="251"/>
    </row>
    <row r="29" spans="1:9" x14ac:dyDescent="0.25">
      <c r="A29" s="239"/>
      <c r="B29" s="239"/>
      <c r="C29" s="239"/>
      <c r="D29" s="239"/>
      <c r="E29" s="239"/>
      <c r="F29" s="239"/>
      <c r="G29" s="239"/>
      <c r="H29" s="239"/>
      <c r="I29" s="239"/>
    </row>
    <row r="30" spans="1:9" x14ac:dyDescent="0.25">
      <c r="A30" s="252" t="s">
        <v>253</v>
      </c>
      <c r="B30" s="252"/>
      <c r="C30" s="252"/>
      <c r="D30" s="253" t="s">
        <v>259</v>
      </c>
      <c r="E30" s="253"/>
      <c r="F30" s="253"/>
      <c r="G30" s="253"/>
      <c r="H30" s="253"/>
      <c r="I30" s="253"/>
    </row>
    <row r="31" spans="1:9" x14ac:dyDescent="0.25">
      <c r="A31" s="222"/>
      <c r="B31" s="222"/>
      <c r="C31" s="222"/>
      <c r="D31" s="248" t="s">
        <v>260</v>
      </c>
      <c r="E31" s="248"/>
      <c r="F31" s="248"/>
      <c r="G31" s="248"/>
      <c r="H31" s="248"/>
      <c r="I31" s="248"/>
    </row>
    <row r="32" spans="1:9" x14ac:dyDescent="0.25">
      <c r="A32" s="226"/>
      <c r="B32" s="238"/>
      <c r="C32" s="237"/>
      <c r="D32" s="236"/>
      <c r="E32" s="235"/>
      <c r="F32" s="233"/>
      <c r="G32" s="235"/>
      <c r="H32" s="234"/>
      <c r="I32" s="233"/>
    </row>
    <row r="33" spans="1:9" x14ac:dyDescent="0.25">
      <c r="A33" s="252" t="s">
        <v>252</v>
      </c>
      <c r="B33" s="252"/>
      <c r="C33" s="252"/>
      <c r="D33" s="253" t="s">
        <v>251</v>
      </c>
      <c r="E33" s="253"/>
      <c r="F33" s="253"/>
      <c r="G33" s="253"/>
      <c r="H33" s="253"/>
      <c r="I33" s="253"/>
    </row>
    <row r="34" spans="1:9" x14ac:dyDescent="0.25">
      <c r="A34" s="226"/>
      <c r="B34" s="224"/>
      <c r="C34" s="224"/>
      <c r="D34" s="251" t="s">
        <v>250</v>
      </c>
      <c r="E34" s="251"/>
      <c r="F34" s="251"/>
      <c r="G34" s="251"/>
      <c r="H34" s="251"/>
      <c r="I34" s="251"/>
    </row>
    <row r="35" spans="1:9" x14ac:dyDescent="0.25">
      <c r="A35" s="226"/>
      <c r="B35" s="224"/>
      <c r="C35" s="224"/>
      <c r="D35" s="251" t="s">
        <v>249</v>
      </c>
      <c r="E35" s="251"/>
      <c r="F35" s="251"/>
      <c r="G35" s="251"/>
      <c r="H35" s="251"/>
      <c r="I35" s="251"/>
    </row>
    <row r="36" spans="1:9" x14ac:dyDescent="0.25">
      <c r="A36" s="226"/>
      <c r="B36" s="224"/>
      <c r="C36" s="224"/>
      <c r="D36" s="251" t="s">
        <v>248</v>
      </c>
      <c r="E36" s="251"/>
      <c r="F36" s="251"/>
      <c r="G36" s="251"/>
      <c r="H36" s="251"/>
      <c r="I36" s="251"/>
    </row>
    <row r="37" spans="1:9" x14ac:dyDescent="0.25">
      <c r="A37" s="226"/>
      <c r="B37" s="224"/>
      <c r="C37" s="224"/>
      <c r="D37" s="232"/>
      <c r="E37" s="232"/>
      <c r="F37" s="232"/>
      <c r="G37" s="232"/>
      <c r="H37" s="232"/>
      <c r="I37" s="232"/>
    </row>
    <row r="38" spans="1:9" x14ac:dyDescent="0.25">
      <c r="A38" s="231"/>
      <c r="B38" s="230"/>
      <c r="C38" s="230"/>
      <c r="D38" s="248" t="s">
        <v>247</v>
      </c>
      <c r="E38" s="248"/>
      <c r="F38" s="248"/>
      <c r="G38" s="248"/>
      <c r="H38" s="248"/>
      <c r="I38" s="248"/>
    </row>
    <row r="39" spans="1:9" x14ac:dyDescent="0.25">
      <c r="A39" s="229"/>
      <c r="B39" s="229"/>
      <c r="C39" s="229"/>
      <c r="D39" s="248" t="s">
        <v>246</v>
      </c>
      <c r="E39" s="248"/>
      <c r="F39" s="248"/>
      <c r="G39" s="248"/>
      <c r="H39" s="248"/>
      <c r="I39" s="248"/>
    </row>
    <row r="40" spans="1:9" x14ac:dyDescent="0.25">
      <c r="A40" s="229"/>
      <c r="B40" s="229"/>
      <c r="C40" s="229"/>
      <c r="D40" s="254" t="s">
        <v>261</v>
      </c>
      <c r="E40" s="254"/>
      <c r="F40" s="254"/>
      <c r="G40" s="254"/>
      <c r="H40" s="254"/>
      <c r="I40" s="254"/>
    </row>
    <row r="41" spans="1:9" x14ac:dyDescent="0.25">
      <c r="A41" s="221"/>
      <c r="B41" s="227"/>
      <c r="C41" s="227"/>
      <c r="D41" s="217"/>
      <c r="E41" s="217"/>
      <c r="F41" s="217"/>
      <c r="G41" s="217"/>
      <c r="H41" s="217"/>
      <c r="I41" s="217"/>
    </row>
    <row r="42" spans="1:9" x14ac:dyDescent="0.25">
      <c r="A42" s="252" t="s">
        <v>245</v>
      </c>
      <c r="B42" s="252"/>
      <c r="C42" s="252"/>
      <c r="D42" s="253" t="s">
        <v>244</v>
      </c>
      <c r="E42" s="253"/>
      <c r="F42" s="253"/>
      <c r="G42" s="253"/>
      <c r="H42" s="253"/>
      <c r="I42" s="253"/>
    </row>
    <row r="43" spans="1:9" x14ac:dyDescent="0.25">
      <c r="A43" s="221"/>
      <c r="B43" s="227"/>
      <c r="C43" s="227"/>
      <c r="D43" s="217"/>
      <c r="E43" s="217"/>
      <c r="F43" s="217"/>
      <c r="G43" s="217"/>
      <c r="H43" s="217"/>
      <c r="I43" s="217"/>
    </row>
    <row r="44" spans="1:9" x14ac:dyDescent="0.25">
      <c r="A44" s="252" t="s">
        <v>243</v>
      </c>
      <c r="B44" s="252"/>
      <c r="C44" s="252"/>
      <c r="D44" s="253" t="s">
        <v>302</v>
      </c>
      <c r="E44" s="253"/>
      <c r="F44" s="253"/>
      <c r="G44" s="253"/>
      <c r="H44" s="253"/>
      <c r="I44" s="253"/>
    </row>
    <row r="45" spans="1:9" x14ac:dyDescent="0.25">
      <c r="A45" s="221"/>
      <c r="B45" s="227"/>
      <c r="C45" s="227"/>
      <c r="D45" s="217"/>
      <c r="E45" s="217"/>
      <c r="F45" s="217"/>
      <c r="G45" s="217"/>
      <c r="H45" s="217"/>
      <c r="I45" s="217"/>
    </row>
    <row r="46" spans="1:9" x14ac:dyDescent="0.25">
      <c r="A46" s="252" t="s">
        <v>242</v>
      </c>
      <c r="B46" s="252"/>
      <c r="C46" s="252"/>
      <c r="D46" s="253" t="s">
        <v>262</v>
      </c>
      <c r="E46" s="253"/>
      <c r="F46" s="253"/>
      <c r="G46" s="253"/>
      <c r="H46" s="253"/>
      <c r="I46" s="253"/>
    </row>
    <row r="47" spans="1:9" x14ac:dyDescent="0.25">
      <c r="A47" s="221"/>
      <c r="B47" s="227"/>
      <c r="C47" s="227"/>
      <c r="D47" s="227"/>
      <c r="E47" s="227"/>
      <c r="F47" s="227"/>
      <c r="G47" s="227"/>
      <c r="H47" s="228"/>
      <c r="I47" s="227"/>
    </row>
    <row r="48" spans="1:9" x14ac:dyDescent="0.25">
      <c r="A48" s="221"/>
      <c r="B48" s="227"/>
      <c r="C48" s="227"/>
      <c r="D48" s="227"/>
      <c r="E48" s="227"/>
      <c r="F48" s="227"/>
      <c r="G48" s="227"/>
      <c r="H48" s="228"/>
      <c r="I48" s="227"/>
    </row>
    <row r="49" spans="1:9" x14ac:dyDescent="0.25">
      <c r="A49" s="221"/>
      <c r="B49" s="227"/>
      <c r="C49" s="227"/>
      <c r="D49" s="227"/>
      <c r="E49" s="227"/>
      <c r="F49" s="227"/>
      <c r="G49" s="227"/>
      <c r="H49" s="228"/>
      <c r="I49" s="227"/>
    </row>
    <row r="50" spans="1:9" x14ac:dyDescent="0.25">
      <c r="A50" s="256" t="s">
        <v>241</v>
      </c>
      <c r="B50" s="256"/>
      <c r="C50" s="256"/>
      <c r="D50" s="256"/>
      <c r="E50" s="256"/>
      <c r="F50" s="256"/>
      <c r="G50" s="256"/>
      <c r="H50" s="256"/>
      <c r="I50" s="256"/>
    </row>
    <row r="51" spans="1:9" x14ac:dyDescent="0.25">
      <c r="A51" s="224"/>
      <c r="B51" s="224"/>
      <c r="C51" s="224"/>
      <c r="D51" s="224"/>
      <c r="E51" s="224"/>
      <c r="F51" s="224"/>
      <c r="G51" s="224"/>
      <c r="H51" s="224"/>
      <c r="I51" s="224"/>
    </row>
    <row r="52" spans="1:9" x14ac:dyDescent="0.25">
      <c r="A52" s="257" t="s">
        <v>240</v>
      </c>
      <c r="B52" s="257"/>
      <c r="C52" s="257"/>
      <c r="D52" s="257"/>
      <c r="E52" s="258" t="s">
        <v>239</v>
      </c>
      <c r="F52" s="258"/>
      <c r="G52" s="258"/>
      <c r="H52" s="258"/>
      <c r="I52" s="258"/>
    </row>
    <row r="53" spans="1:9" x14ac:dyDescent="0.25">
      <c r="A53" s="257" t="s">
        <v>238</v>
      </c>
      <c r="B53" s="257"/>
      <c r="C53" s="257"/>
      <c r="D53" s="257"/>
      <c r="E53" s="258" t="s">
        <v>237</v>
      </c>
      <c r="F53" s="258"/>
      <c r="G53" s="258"/>
      <c r="H53" s="258"/>
      <c r="I53" s="258"/>
    </row>
    <row r="54" spans="1:9" x14ac:dyDescent="0.25">
      <c r="A54" s="217"/>
      <c r="B54" s="217"/>
      <c r="C54" s="217"/>
      <c r="D54" s="217"/>
      <c r="E54" s="258"/>
      <c r="F54" s="258"/>
      <c r="G54" s="258"/>
      <c r="H54" s="258"/>
      <c r="I54" s="258"/>
    </row>
    <row r="55" spans="1:9" x14ac:dyDescent="0.25">
      <c r="A55" s="226"/>
      <c r="B55" s="224"/>
      <c r="C55" s="224"/>
      <c r="D55" s="224"/>
      <c r="E55" s="224"/>
      <c r="F55" s="224"/>
      <c r="G55" s="224"/>
      <c r="H55" s="225"/>
      <c r="I55" s="224"/>
    </row>
    <row r="56" spans="1:9" x14ac:dyDescent="0.25">
      <c r="A56" s="256" t="s">
        <v>303</v>
      </c>
      <c r="B56" s="256"/>
      <c r="C56" s="256"/>
      <c r="D56" s="256"/>
      <c r="E56" s="256"/>
      <c r="F56" s="256"/>
      <c r="G56" s="256"/>
      <c r="H56" s="256"/>
      <c r="I56" s="256"/>
    </row>
    <row r="57" spans="1:9" x14ac:dyDescent="0.25">
      <c r="A57" s="226"/>
      <c r="B57" s="224"/>
      <c r="C57" s="224"/>
      <c r="D57" s="224"/>
      <c r="E57" s="224"/>
      <c r="F57" s="224"/>
      <c r="G57" s="224"/>
      <c r="H57" s="225"/>
      <c r="I57" s="224"/>
    </row>
    <row r="58" spans="1:9" x14ac:dyDescent="0.25">
      <c r="A58" s="226"/>
      <c r="B58" s="224"/>
      <c r="C58" s="224"/>
      <c r="D58" s="224"/>
      <c r="E58" s="224"/>
      <c r="F58" s="224"/>
      <c r="G58" s="224"/>
      <c r="H58" s="225"/>
      <c r="I58" s="224"/>
    </row>
    <row r="59" spans="1:9" x14ac:dyDescent="0.25">
      <c r="A59" s="223"/>
      <c r="B59" s="223"/>
      <c r="C59" s="223"/>
      <c r="D59" s="223"/>
      <c r="E59" s="223"/>
      <c r="F59" s="223"/>
      <c r="G59" s="223"/>
      <c r="H59" s="223"/>
      <c r="I59" s="223"/>
    </row>
    <row r="60" spans="1:9" x14ac:dyDescent="0.25">
      <c r="A60" s="222"/>
      <c r="B60" s="222"/>
      <c r="C60" s="222"/>
      <c r="D60" s="222"/>
      <c r="E60" s="222"/>
      <c r="F60" s="222"/>
      <c r="G60" s="222"/>
      <c r="H60" s="222"/>
      <c r="I60" s="222"/>
    </row>
    <row r="61" spans="1:9" x14ac:dyDescent="0.25">
      <c r="A61" s="259" t="s">
        <v>263</v>
      </c>
      <c r="B61" s="259"/>
      <c r="C61" s="259"/>
      <c r="D61" s="259"/>
      <c r="E61" s="259"/>
      <c r="F61" s="259"/>
      <c r="G61" s="259"/>
      <c r="H61" s="259"/>
      <c r="I61" s="259"/>
    </row>
    <row r="62" spans="1:9" ht="15.75" x14ac:dyDescent="0.25">
      <c r="A62" s="221"/>
      <c r="B62" s="219"/>
      <c r="C62" s="219"/>
      <c r="D62" s="219"/>
      <c r="E62" s="219"/>
      <c r="F62" s="219"/>
      <c r="G62" s="219"/>
      <c r="H62" s="220"/>
      <c r="I62" s="219"/>
    </row>
    <row r="63" spans="1:9" ht="15.75" x14ac:dyDescent="0.25">
      <c r="A63" s="221"/>
      <c r="B63" s="219"/>
      <c r="C63" s="219"/>
      <c r="D63" s="219"/>
      <c r="E63" s="219"/>
      <c r="F63" s="219"/>
      <c r="G63" s="219"/>
      <c r="H63" s="220"/>
      <c r="I63" s="219"/>
    </row>
    <row r="64" spans="1:9" x14ac:dyDescent="0.25">
      <c r="A64" s="255" t="s">
        <v>236</v>
      </c>
      <c r="B64" s="255"/>
      <c r="C64" s="255"/>
      <c r="D64" s="255"/>
      <c r="E64" s="255"/>
      <c r="F64" s="255"/>
      <c r="G64" s="255"/>
      <c r="H64" s="255"/>
      <c r="I64" s="255"/>
    </row>
    <row r="65" spans="1:9" ht="30" customHeight="1" x14ac:dyDescent="0.25">
      <c r="A65" s="255" t="s">
        <v>235</v>
      </c>
      <c r="B65" s="255"/>
      <c r="C65" s="255"/>
      <c r="D65" s="255"/>
      <c r="E65" s="255"/>
      <c r="F65" s="255"/>
      <c r="G65" s="255"/>
      <c r="H65" s="255"/>
      <c r="I65" s="255"/>
    </row>
    <row r="66" spans="1:9" ht="60" customHeight="1" x14ac:dyDescent="0.25">
      <c r="A66" s="255" t="s">
        <v>234</v>
      </c>
      <c r="B66" s="255"/>
      <c r="C66" s="255"/>
      <c r="D66" s="255"/>
      <c r="E66" s="255"/>
      <c r="F66" s="255"/>
      <c r="G66" s="255"/>
      <c r="H66" s="255"/>
      <c r="I66" s="255"/>
    </row>
    <row r="67" spans="1:9" ht="75" customHeight="1" x14ac:dyDescent="0.25">
      <c r="A67" s="255" t="s">
        <v>233</v>
      </c>
      <c r="B67" s="255"/>
      <c r="C67" s="255"/>
      <c r="D67" s="255"/>
      <c r="E67" s="255"/>
      <c r="F67" s="255"/>
      <c r="G67" s="255"/>
      <c r="H67" s="255"/>
      <c r="I67" s="255"/>
    </row>
    <row r="68" spans="1:9" ht="30" customHeight="1" x14ac:dyDescent="0.25">
      <c r="A68" s="255" t="s">
        <v>232</v>
      </c>
      <c r="B68" s="255"/>
      <c r="C68" s="255"/>
      <c r="D68" s="255"/>
      <c r="E68" s="255"/>
      <c r="F68" s="255"/>
      <c r="G68" s="255"/>
      <c r="H68" s="255"/>
      <c r="I68" s="255"/>
    </row>
    <row r="69" spans="1:9" ht="60" customHeight="1" x14ac:dyDescent="0.25">
      <c r="A69" s="255" t="s">
        <v>231</v>
      </c>
      <c r="B69" s="255"/>
      <c r="C69" s="255"/>
      <c r="D69" s="255"/>
      <c r="E69" s="255"/>
      <c r="F69" s="255"/>
      <c r="G69" s="255"/>
      <c r="H69" s="255"/>
      <c r="I69" s="255"/>
    </row>
    <row r="70" spans="1:9" x14ac:dyDescent="0.25">
      <c r="A70" s="255" t="s">
        <v>230</v>
      </c>
      <c r="B70" s="255"/>
      <c r="C70" s="255"/>
      <c r="D70" s="255"/>
      <c r="E70" s="255"/>
      <c r="F70" s="255"/>
      <c r="G70" s="255"/>
      <c r="H70" s="255"/>
      <c r="I70" s="255"/>
    </row>
    <row r="71" spans="1:9" ht="30" customHeight="1" x14ac:dyDescent="0.25">
      <c r="A71" s="262" t="s">
        <v>229</v>
      </c>
      <c r="B71" s="262"/>
      <c r="C71" s="262"/>
      <c r="D71" s="262"/>
      <c r="E71" s="262"/>
      <c r="F71" s="262"/>
      <c r="G71" s="262"/>
      <c r="H71" s="262"/>
      <c r="I71" s="262"/>
    </row>
    <row r="72" spans="1:9" x14ac:dyDescent="0.25">
      <c r="A72" s="262" t="s">
        <v>228</v>
      </c>
      <c r="B72" s="262"/>
      <c r="C72" s="262"/>
      <c r="D72" s="262"/>
      <c r="E72" s="262"/>
      <c r="F72" s="262"/>
      <c r="G72" s="262"/>
      <c r="H72" s="262"/>
      <c r="I72" s="262"/>
    </row>
    <row r="73" spans="1:9" ht="45" customHeight="1" x14ac:dyDescent="0.25">
      <c r="A73" s="255" t="s">
        <v>227</v>
      </c>
      <c r="B73" s="255"/>
      <c r="C73" s="255"/>
      <c r="D73" s="255"/>
      <c r="E73" s="255"/>
      <c r="F73" s="255"/>
      <c r="G73" s="255"/>
      <c r="H73" s="255"/>
      <c r="I73" s="255"/>
    </row>
    <row r="74" spans="1:9" ht="30" customHeight="1" x14ac:dyDescent="0.25">
      <c r="A74" s="255" t="s">
        <v>226</v>
      </c>
      <c r="B74" s="255"/>
      <c r="C74" s="255"/>
      <c r="D74" s="255"/>
      <c r="E74" s="255"/>
      <c r="F74" s="255"/>
      <c r="G74" s="255"/>
      <c r="H74" s="255"/>
      <c r="I74" s="255"/>
    </row>
    <row r="75" spans="1:9" x14ac:dyDescent="0.25">
      <c r="A75" s="218"/>
      <c r="B75" s="218"/>
      <c r="C75" s="218"/>
      <c r="D75" s="218"/>
      <c r="E75" s="218"/>
      <c r="F75" s="218"/>
      <c r="G75" s="218"/>
      <c r="H75" s="218"/>
      <c r="I75" s="218"/>
    </row>
    <row r="76" spans="1:9" ht="30" customHeight="1" x14ac:dyDescent="0.25">
      <c r="A76" s="260" t="s">
        <v>225</v>
      </c>
      <c r="B76" s="261"/>
      <c r="C76" s="261"/>
      <c r="D76" s="261"/>
      <c r="E76" s="261"/>
      <c r="F76" s="261"/>
      <c r="G76" s="261"/>
      <c r="H76" s="261"/>
      <c r="I76" s="261"/>
    </row>
    <row r="77" spans="1:9" x14ac:dyDescent="0.25">
      <c r="A77" s="217"/>
      <c r="B77" s="217"/>
      <c r="C77" s="217"/>
      <c r="D77" s="217"/>
      <c r="E77" s="217"/>
      <c r="F77" s="217"/>
      <c r="G77" s="217"/>
      <c r="H77" s="217"/>
      <c r="I77" s="217"/>
    </row>
    <row r="78" spans="1:9" x14ac:dyDescent="0.25">
      <c r="A78" s="217"/>
      <c r="B78" s="217"/>
      <c r="C78" s="217"/>
      <c r="D78" s="217"/>
      <c r="E78" s="217"/>
      <c r="F78" s="217"/>
      <c r="G78" s="217"/>
      <c r="H78" s="217"/>
      <c r="I78" s="217"/>
    </row>
  </sheetData>
  <mergeCells count="46">
    <mergeCell ref="A73:I73"/>
    <mergeCell ref="A74:I74"/>
    <mergeCell ref="A76:I76"/>
    <mergeCell ref="A67:I67"/>
    <mergeCell ref="A68:I68"/>
    <mergeCell ref="A69:I69"/>
    <mergeCell ref="A70:I70"/>
    <mergeCell ref="A71:I71"/>
    <mergeCell ref="A72:I72"/>
    <mergeCell ref="A66:I66"/>
    <mergeCell ref="A46:C46"/>
    <mergeCell ref="D46:I46"/>
    <mergeCell ref="A50:I50"/>
    <mergeCell ref="A52:D52"/>
    <mergeCell ref="E52:I52"/>
    <mergeCell ref="A53:D53"/>
    <mergeCell ref="E53:I53"/>
    <mergeCell ref="E54:I54"/>
    <mergeCell ref="A56:I56"/>
    <mergeCell ref="A61:I61"/>
    <mergeCell ref="A64:I64"/>
    <mergeCell ref="A65:I65"/>
    <mergeCell ref="D39:I39"/>
    <mergeCell ref="D40:I40"/>
    <mergeCell ref="A42:C42"/>
    <mergeCell ref="D42:I42"/>
    <mergeCell ref="A44:C44"/>
    <mergeCell ref="D44:I44"/>
    <mergeCell ref="D38:I38"/>
    <mergeCell ref="A27:C27"/>
    <mergeCell ref="D27:I27"/>
    <mergeCell ref="D28:I28"/>
    <mergeCell ref="A30:C30"/>
    <mergeCell ref="D30:I30"/>
    <mergeCell ref="D31:I31"/>
    <mergeCell ref="A33:C33"/>
    <mergeCell ref="D33:I33"/>
    <mergeCell ref="D34:I34"/>
    <mergeCell ref="D35:I35"/>
    <mergeCell ref="D36:I36"/>
    <mergeCell ref="A20:I20"/>
    <mergeCell ref="A2:I3"/>
    <mergeCell ref="A8:I8"/>
    <mergeCell ref="A9:I9"/>
    <mergeCell ref="A17:I17"/>
    <mergeCell ref="A18:I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rowBreaks count="1" manualBreakCount="1">
    <brk id="4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0"/>
  <sheetViews>
    <sheetView view="pageBreakPreview" zoomScale="90" zoomScaleNormal="100" zoomScaleSheetLayoutView="90" workbookViewId="0">
      <selection activeCell="L4" sqref="L4"/>
    </sheetView>
  </sheetViews>
  <sheetFormatPr defaultRowHeight="15" x14ac:dyDescent="0.25"/>
  <cols>
    <col min="1" max="1" width="4.7109375" style="34" customWidth="1"/>
    <col min="2" max="2" width="94.28515625" style="33" customWidth="1"/>
    <col min="3" max="4" width="9.140625" customWidth="1"/>
    <col min="8" max="8" width="10" bestFit="1" customWidth="1"/>
    <col min="9" max="9" width="10.7109375" style="85" customWidth="1"/>
    <col min="10" max="10" width="9.140625" style="169"/>
  </cols>
  <sheetData>
    <row r="1" spans="1:10" ht="37.5" customHeight="1" x14ac:dyDescent="0.25">
      <c r="A1" s="301" t="s">
        <v>300</v>
      </c>
      <c r="B1" s="302"/>
      <c r="C1" s="302"/>
      <c r="D1" s="302"/>
      <c r="E1" s="302"/>
      <c r="F1" s="302"/>
      <c r="G1" s="302"/>
      <c r="H1" s="303"/>
    </row>
    <row r="2" spans="1:10" ht="37.5" customHeight="1" thickBot="1" x14ac:dyDescent="0.3">
      <c r="A2" s="304"/>
      <c r="B2" s="305"/>
      <c r="C2" s="305"/>
      <c r="D2" s="305"/>
      <c r="E2" s="305"/>
      <c r="F2" s="305"/>
      <c r="G2" s="305"/>
      <c r="H2" s="306"/>
    </row>
    <row r="3" spans="1:10" ht="7.5" customHeight="1" thickBot="1" x14ac:dyDescent="0.3"/>
    <row r="4" spans="1:10" ht="39" thickBot="1" x14ac:dyDescent="0.3">
      <c r="A4" s="17" t="s">
        <v>24</v>
      </c>
      <c r="B4" s="16" t="s">
        <v>26</v>
      </c>
      <c r="C4" s="3" t="s">
        <v>9</v>
      </c>
      <c r="D4" s="4" t="s">
        <v>10</v>
      </c>
      <c r="E4" s="4" t="s">
        <v>12</v>
      </c>
      <c r="F4" s="4" t="s">
        <v>13</v>
      </c>
      <c r="G4" s="4" t="s">
        <v>15</v>
      </c>
      <c r="H4" s="5" t="s">
        <v>14</v>
      </c>
    </row>
    <row r="5" spans="1:10" x14ac:dyDescent="0.25">
      <c r="A5" s="132" t="s">
        <v>0</v>
      </c>
      <c r="B5" s="78" t="s">
        <v>57</v>
      </c>
      <c r="C5" s="141">
        <v>3</v>
      </c>
      <c r="D5" s="111" t="s">
        <v>35</v>
      </c>
      <c r="E5" s="123">
        <v>0</v>
      </c>
      <c r="F5" s="123">
        <v>0</v>
      </c>
      <c r="G5" s="123">
        <f t="shared" ref="G5:G11" si="0">(C5*E5)</f>
        <v>0</v>
      </c>
      <c r="H5" s="123">
        <f t="shared" ref="H5:H11" si="1">(C5*F5)</f>
        <v>0</v>
      </c>
      <c r="J5" s="170"/>
    </row>
    <row r="6" spans="1:10" x14ac:dyDescent="0.25">
      <c r="A6" s="132"/>
      <c r="B6" s="138" t="s">
        <v>144</v>
      </c>
      <c r="C6" s="243"/>
      <c r="D6" s="129"/>
      <c r="E6" s="139"/>
      <c r="F6" s="139"/>
      <c r="G6" s="139"/>
      <c r="H6" s="140"/>
      <c r="J6" s="170"/>
    </row>
    <row r="7" spans="1:10" x14ac:dyDescent="0.25">
      <c r="A7" s="132" t="s">
        <v>1</v>
      </c>
      <c r="B7" s="78" t="s">
        <v>57</v>
      </c>
      <c r="C7" s="141">
        <v>5</v>
      </c>
      <c r="D7" s="122" t="s">
        <v>35</v>
      </c>
      <c r="E7" s="123">
        <v>0</v>
      </c>
      <c r="F7" s="123">
        <v>0</v>
      </c>
      <c r="G7" s="123">
        <f t="shared" ref="G7" si="2">(C7*E7)</f>
        <v>0</v>
      </c>
      <c r="H7" s="123">
        <f t="shared" ref="H7" si="3">(C7*F7)</f>
        <v>0</v>
      </c>
      <c r="J7" s="170"/>
    </row>
    <row r="8" spans="1:10" x14ac:dyDescent="0.25">
      <c r="A8" s="132"/>
      <c r="B8" s="138" t="s">
        <v>145</v>
      </c>
      <c r="C8" s="243"/>
      <c r="D8" s="129"/>
      <c r="E8" s="139"/>
      <c r="F8" s="139"/>
      <c r="G8" s="139"/>
      <c r="H8" s="140"/>
      <c r="J8" s="170"/>
    </row>
    <row r="9" spans="1:10" x14ac:dyDescent="0.25">
      <c r="A9" s="132" t="s">
        <v>44</v>
      </c>
      <c r="B9" s="78" t="s">
        <v>57</v>
      </c>
      <c r="C9" s="141">
        <v>2</v>
      </c>
      <c r="D9" s="122" t="s">
        <v>35</v>
      </c>
      <c r="E9" s="123">
        <v>0</v>
      </c>
      <c r="F9" s="123">
        <v>0</v>
      </c>
      <c r="G9" s="123">
        <f t="shared" ref="G9" si="4">(C9*E9)</f>
        <v>0</v>
      </c>
      <c r="H9" s="123">
        <f t="shared" ref="H9" si="5">(C9*F9)</f>
        <v>0</v>
      </c>
      <c r="J9" s="170"/>
    </row>
    <row r="10" spans="1:10" x14ac:dyDescent="0.25">
      <c r="A10" s="132"/>
      <c r="B10" s="138" t="s">
        <v>146</v>
      </c>
      <c r="C10" s="243"/>
      <c r="D10" s="129"/>
      <c r="E10" s="139"/>
      <c r="F10" s="139"/>
      <c r="G10" s="139"/>
      <c r="H10" s="140"/>
      <c r="J10" s="170"/>
    </row>
    <row r="11" spans="1:10" x14ac:dyDescent="0.25">
      <c r="A11" s="51" t="s">
        <v>2</v>
      </c>
      <c r="B11" s="57" t="s">
        <v>46</v>
      </c>
      <c r="C11" s="90">
        <v>400</v>
      </c>
      <c r="D11" s="53" t="s">
        <v>18</v>
      </c>
      <c r="E11" s="59">
        <v>0</v>
      </c>
      <c r="F11" s="59">
        <v>0</v>
      </c>
      <c r="G11" s="59">
        <f t="shared" si="0"/>
        <v>0</v>
      </c>
      <c r="H11" s="59">
        <f t="shared" si="1"/>
        <v>0</v>
      </c>
      <c r="J11" s="170"/>
    </row>
    <row r="12" spans="1:10" x14ac:dyDescent="0.25">
      <c r="A12" s="51" t="s">
        <v>3</v>
      </c>
      <c r="B12" s="58" t="s">
        <v>45</v>
      </c>
      <c r="C12" s="77">
        <v>150</v>
      </c>
      <c r="D12" s="30" t="s">
        <v>43</v>
      </c>
      <c r="E12" s="59">
        <v>0</v>
      </c>
      <c r="F12" s="59">
        <v>0</v>
      </c>
      <c r="G12" s="59">
        <f>(C12*E12)</f>
        <v>0</v>
      </c>
      <c r="H12" s="59">
        <f>(C12*F12)</f>
        <v>0</v>
      </c>
      <c r="J12" s="170"/>
    </row>
    <row r="13" spans="1:10" x14ac:dyDescent="0.25">
      <c r="A13" s="51" t="s">
        <v>4</v>
      </c>
      <c r="B13" s="58" t="s">
        <v>72</v>
      </c>
      <c r="C13" s="77">
        <v>3</v>
      </c>
      <c r="D13" s="30" t="s">
        <v>35</v>
      </c>
      <c r="E13" s="31">
        <v>0</v>
      </c>
      <c r="F13" s="31">
        <v>0</v>
      </c>
      <c r="G13" s="31">
        <f t="shared" ref="G13:G15" si="6">(C13*E13)</f>
        <v>0</v>
      </c>
      <c r="H13" s="31">
        <f t="shared" ref="H13:H15" si="7">(C13*F13)</f>
        <v>0</v>
      </c>
      <c r="J13" s="170"/>
    </row>
    <row r="14" spans="1:10" x14ac:dyDescent="0.25">
      <c r="A14" s="51" t="s">
        <v>89</v>
      </c>
      <c r="B14" s="58" t="s">
        <v>74</v>
      </c>
      <c r="C14" s="77">
        <v>6</v>
      </c>
      <c r="D14" s="30" t="s">
        <v>35</v>
      </c>
      <c r="E14" s="31">
        <v>0</v>
      </c>
      <c r="F14" s="31">
        <v>0</v>
      </c>
      <c r="G14" s="31">
        <f t="shared" si="6"/>
        <v>0</v>
      </c>
      <c r="H14" s="31">
        <f t="shared" si="7"/>
        <v>0</v>
      </c>
      <c r="J14" s="170"/>
    </row>
    <row r="15" spans="1:10" x14ac:dyDescent="0.25">
      <c r="A15" s="51" t="s">
        <v>69</v>
      </c>
      <c r="B15" s="58" t="s">
        <v>143</v>
      </c>
      <c r="C15" s="77">
        <v>180</v>
      </c>
      <c r="D15" s="30" t="s">
        <v>18</v>
      </c>
      <c r="E15" s="31">
        <v>0</v>
      </c>
      <c r="F15" s="31">
        <v>0</v>
      </c>
      <c r="G15" s="31">
        <f t="shared" si="6"/>
        <v>0</v>
      </c>
      <c r="H15" s="31">
        <f t="shared" si="7"/>
        <v>0</v>
      </c>
      <c r="J15" s="170"/>
    </row>
    <row r="16" spans="1:10" x14ac:dyDescent="0.25">
      <c r="A16" s="51" t="s">
        <v>70</v>
      </c>
      <c r="B16" s="58" t="s">
        <v>75</v>
      </c>
      <c r="C16" s="77">
        <v>650</v>
      </c>
      <c r="D16" s="30" t="s">
        <v>18</v>
      </c>
      <c r="E16" s="31">
        <v>0</v>
      </c>
      <c r="F16" s="31">
        <v>0</v>
      </c>
      <c r="G16" s="31">
        <f t="shared" ref="G16" si="8">(C16*E16)</f>
        <v>0</v>
      </c>
      <c r="H16" s="31">
        <f t="shared" ref="H16" si="9">(C16*F16)</f>
        <v>0</v>
      </c>
      <c r="J16" s="170"/>
    </row>
    <row r="17" spans="1:10" ht="27.75" x14ac:dyDescent="0.25">
      <c r="A17" s="51" t="s">
        <v>71</v>
      </c>
      <c r="B17" s="78" t="s">
        <v>147</v>
      </c>
      <c r="C17" s="30">
        <v>15</v>
      </c>
      <c r="D17" s="30" t="s">
        <v>18</v>
      </c>
      <c r="E17" s="54">
        <v>0</v>
      </c>
      <c r="F17" s="54">
        <v>0</v>
      </c>
      <c r="G17" s="54">
        <f t="shared" ref="G17:G20" si="10">(C17*E17)</f>
        <v>0</v>
      </c>
      <c r="H17" s="54">
        <f t="shared" ref="H17:H20" si="11">(C17*F17)</f>
        <v>0</v>
      </c>
      <c r="I17" s="88"/>
      <c r="J17" s="170"/>
    </row>
    <row r="18" spans="1:10" x14ac:dyDescent="0.25">
      <c r="A18" s="51" t="s">
        <v>92</v>
      </c>
      <c r="B18" s="78" t="s">
        <v>90</v>
      </c>
      <c r="C18" s="30">
        <v>1</v>
      </c>
      <c r="D18" s="30" t="s">
        <v>35</v>
      </c>
      <c r="E18" s="54">
        <v>0</v>
      </c>
      <c r="F18" s="54">
        <v>0</v>
      </c>
      <c r="G18" s="54">
        <f t="shared" si="10"/>
        <v>0</v>
      </c>
      <c r="H18" s="54">
        <f t="shared" si="11"/>
        <v>0</v>
      </c>
      <c r="I18" s="88"/>
      <c r="J18" s="170"/>
    </row>
    <row r="19" spans="1:10" x14ac:dyDescent="0.25">
      <c r="A19" s="51" t="s">
        <v>73</v>
      </c>
      <c r="B19" s="78" t="s">
        <v>91</v>
      </c>
      <c r="C19" s="30">
        <v>25</v>
      </c>
      <c r="D19" s="30" t="s">
        <v>18</v>
      </c>
      <c r="E19" s="54">
        <v>0</v>
      </c>
      <c r="F19" s="54">
        <v>0</v>
      </c>
      <c r="G19" s="54">
        <f t="shared" si="10"/>
        <v>0</v>
      </c>
      <c r="H19" s="54">
        <f t="shared" si="11"/>
        <v>0</v>
      </c>
      <c r="I19" s="88"/>
      <c r="J19" s="170"/>
    </row>
    <row r="20" spans="1:10" x14ac:dyDescent="0.25">
      <c r="A20" s="51" t="s">
        <v>142</v>
      </c>
      <c r="B20" s="78" t="s">
        <v>93</v>
      </c>
      <c r="C20" s="30">
        <v>8</v>
      </c>
      <c r="D20" s="30" t="s">
        <v>18</v>
      </c>
      <c r="E20" s="54">
        <v>0</v>
      </c>
      <c r="F20" s="54">
        <v>0</v>
      </c>
      <c r="G20" s="54">
        <f t="shared" si="10"/>
        <v>0</v>
      </c>
      <c r="H20" s="54">
        <f t="shared" si="11"/>
        <v>0</v>
      </c>
      <c r="I20" s="88"/>
      <c r="J20" s="170"/>
    </row>
    <row r="21" spans="1:10" x14ac:dyDescent="0.25">
      <c r="A21" s="51" t="s">
        <v>148</v>
      </c>
      <c r="B21" s="78" t="s">
        <v>94</v>
      </c>
      <c r="C21" s="30">
        <v>25</v>
      </c>
      <c r="D21" s="30" t="s">
        <v>11</v>
      </c>
      <c r="E21" s="54">
        <v>0</v>
      </c>
      <c r="F21" s="54">
        <v>0</v>
      </c>
      <c r="G21" s="54">
        <f t="shared" ref="G21" si="12">(C21*E21)</f>
        <v>0</v>
      </c>
      <c r="H21" s="54">
        <f t="shared" ref="H21" si="13">(C21*F21)</f>
        <v>0</v>
      </c>
      <c r="I21" s="88"/>
      <c r="J21" s="170"/>
    </row>
    <row r="22" spans="1:10" x14ac:dyDescent="0.25">
      <c r="A22" s="51" t="s">
        <v>149</v>
      </c>
      <c r="B22" s="78" t="s">
        <v>95</v>
      </c>
      <c r="C22" s="30">
        <v>78</v>
      </c>
      <c r="D22" s="30" t="s">
        <v>18</v>
      </c>
      <c r="E22" s="54">
        <v>0</v>
      </c>
      <c r="F22" s="54">
        <v>0</v>
      </c>
      <c r="G22" s="54">
        <f t="shared" ref="G22" si="14">(C22*E22)</f>
        <v>0</v>
      </c>
      <c r="H22" s="54">
        <f t="shared" ref="H22" si="15">(C22*F22)</f>
        <v>0</v>
      </c>
      <c r="J22" s="170"/>
    </row>
    <row r="23" spans="1:10" x14ac:dyDescent="0.25">
      <c r="A23" s="36"/>
      <c r="B23" s="43" t="s">
        <v>16</v>
      </c>
      <c r="C23" s="26"/>
      <c r="D23" s="10"/>
      <c r="E23" s="10"/>
      <c r="F23" s="10"/>
      <c r="G23" s="12">
        <f>SUM(G5:G22)</f>
        <v>0</v>
      </c>
      <c r="H23" s="14"/>
    </row>
    <row r="24" spans="1:10" ht="15.75" thickBot="1" x14ac:dyDescent="0.3">
      <c r="A24" s="37"/>
      <c r="B24" s="44" t="s">
        <v>17</v>
      </c>
      <c r="C24" s="27"/>
      <c r="D24" s="11"/>
      <c r="E24" s="11"/>
      <c r="F24" s="11"/>
      <c r="G24" s="15"/>
      <c r="H24" s="13">
        <f>SUM(H5:H22)</f>
        <v>0</v>
      </c>
    </row>
    <row r="25" spans="1:10" x14ac:dyDescent="0.25">
      <c r="A25" s="38"/>
      <c r="B25" s="280" t="s">
        <v>25</v>
      </c>
      <c r="C25" s="28"/>
      <c r="D25" s="6"/>
      <c r="E25" s="6"/>
      <c r="F25" s="7" t="s">
        <v>19</v>
      </c>
      <c r="G25" s="282">
        <f>SUM(G23,H24)</f>
        <v>0</v>
      </c>
      <c r="H25" s="283"/>
    </row>
    <row r="26" spans="1:10" ht="15.75" thickBot="1" x14ac:dyDescent="0.3">
      <c r="A26" s="39"/>
      <c r="B26" s="281"/>
      <c r="C26" s="29"/>
      <c r="D26" s="8"/>
      <c r="E26" s="8"/>
      <c r="F26" s="9" t="s">
        <v>20</v>
      </c>
      <c r="G26" s="284">
        <f>(G25*1.27)</f>
        <v>0</v>
      </c>
      <c r="H26" s="285"/>
    </row>
    <row r="27" spans="1:10" ht="15.75" thickBot="1" x14ac:dyDescent="0.3">
      <c r="B27" s="45"/>
      <c r="C27" s="22"/>
    </row>
    <row r="28" spans="1:10" ht="39" thickBot="1" x14ac:dyDescent="0.3">
      <c r="A28" s="17" t="s">
        <v>22</v>
      </c>
      <c r="B28" s="16" t="s">
        <v>5</v>
      </c>
      <c r="C28" s="3" t="s">
        <v>9</v>
      </c>
      <c r="D28" s="4" t="s">
        <v>10</v>
      </c>
      <c r="E28" s="4" t="s">
        <v>12</v>
      </c>
      <c r="F28" s="4" t="s">
        <v>13</v>
      </c>
      <c r="G28" s="4" t="s">
        <v>15</v>
      </c>
      <c r="H28" s="5" t="s">
        <v>14</v>
      </c>
    </row>
    <row r="29" spans="1:10" x14ac:dyDescent="0.25">
      <c r="A29" s="126" t="s">
        <v>6</v>
      </c>
      <c r="B29" s="46" t="s">
        <v>290</v>
      </c>
      <c r="C29" s="195">
        <v>210</v>
      </c>
      <c r="D29" s="2" t="s">
        <v>43</v>
      </c>
      <c r="E29" s="197">
        <v>0</v>
      </c>
      <c r="F29" s="197">
        <v>0</v>
      </c>
      <c r="G29" s="50">
        <f>(C29*E29)</f>
        <v>0</v>
      </c>
      <c r="H29" s="32">
        <f>(C29*F29)</f>
        <v>0</v>
      </c>
      <c r="I29" s="86"/>
    </row>
    <row r="30" spans="1:10" x14ac:dyDescent="0.25">
      <c r="A30" s="126"/>
      <c r="B30" s="167" t="s">
        <v>76</v>
      </c>
      <c r="C30" s="196"/>
      <c r="D30" s="75"/>
      <c r="E30" s="75"/>
      <c r="F30" s="75"/>
      <c r="G30" s="75"/>
      <c r="H30" s="76"/>
      <c r="I30" s="86"/>
    </row>
    <row r="31" spans="1:10" x14ac:dyDescent="0.25">
      <c r="A31" s="55" t="s">
        <v>49</v>
      </c>
      <c r="B31" s="46" t="s">
        <v>96</v>
      </c>
      <c r="C31" s="195">
        <v>510</v>
      </c>
      <c r="D31" s="2" t="s">
        <v>18</v>
      </c>
      <c r="E31" s="197">
        <v>0</v>
      </c>
      <c r="F31" s="197">
        <v>0</v>
      </c>
      <c r="G31" s="50">
        <f>(C31*E31)</f>
        <v>0</v>
      </c>
      <c r="H31" s="32">
        <f>(C31*F31)</f>
        <v>0</v>
      </c>
      <c r="I31" s="86"/>
    </row>
    <row r="32" spans="1:10" x14ac:dyDescent="0.25">
      <c r="A32" s="55"/>
      <c r="B32" s="46" t="s">
        <v>76</v>
      </c>
      <c r="C32" s="196"/>
      <c r="D32" s="75"/>
      <c r="E32" s="75"/>
      <c r="F32" s="75"/>
      <c r="G32" s="75"/>
      <c r="H32" s="76"/>
      <c r="I32" s="86"/>
    </row>
    <row r="33" spans="1:10" x14ac:dyDescent="0.25">
      <c r="A33" s="126" t="s">
        <v>51</v>
      </c>
      <c r="B33" s="167" t="s">
        <v>222</v>
      </c>
      <c r="C33" s="195">
        <v>160</v>
      </c>
      <c r="D33" s="30" t="s">
        <v>43</v>
      </c>
      <c r="E33" s="62">
        <v>0</v>
      </c>
      <c r="F33" s="62">
        <v>0</v>
      </c>
      <c r="G33" s="50">
        <f>(C33*E33)</f>
        <v>0</v>
      </c>
      <c r="H33" s="32">
        <f>(C33*F33)</f>
        <v>0</v>
      </c>
      <c r="I33" s="86"/>
    </row>
    <row r="34" spans="1:10" x14ac:dyDescent="0.25">
      <c r="A34" s="269"/>
      <c r="B34" s="161" t="s">
        <v>268</v>
      </c>
      <c r="C34" s="203"/>
      <c r="D34" s="74"/>
      <c r="E34" s="199"/>
      <c r="F34" s="202"/>
      <c r="G34" s="202"/>
      <c r="H34" s="201"/>
      <c r="I34" s="86"/>
    </row>
    <row r="35" spans="1:10" ht="25.5" x14ac:dyDescent="0.25">
      <c r="A35" s="271"/>
      <c r="B35" s="210" t="s">
        <v>223</v>
      </c>
      <c r="C35" s="196"/>
      <c r="D35" s="75"/>
      <c r="E35" s="75"/>
      <c r="F35" s="75"/>
      <c r="G35" s="75"/>
      <c r="H35" s="76"/>
      <c r="I35" s="86"/>
    </row>
    <row r="36" spans="1:10" x14ac:dyDescent="0.25">
      <c r="A36" s="126" t="s">
        <v>53</v>
      </c>
      <c r="B36" s="167" t="s">
        <v>221</v>
      </c>
      <c r="C36" s="195">
        <v>280</v>
      </c>
      <c r="D36" s="30" t="s">
        <v>43</v>
      </c>
      <c r="E36" s="197">
        <v>0</v>
      </c>
      <c r="F36" s="197">
        <v>0</v>
      </c>
      <c r="G36" s="50">
        <f>(C36*E36)</f>
        <v>0</v>
      </c>
      <c r="H36" s="32">
        <f>(C36*F36)</f>
        <v>0</v>
      </c>
      <c r="I36" s="86"/>
    </row>
    <row r="37" spans="1:10" ht="25.5" x14ac:dyDescent="0.25">
      <c r="A37" s="125"/>
      <c r="B37" s="204" t="s">
        <v>223</v>
      </c>
      <c r="C37" s="200"/>
      <c r="D37" s="74"/>
      <c r="E37" s="199"/>
      <c r="F37" s="199"/>
      <c r="G37" s="199"/>
      <c r="H37" s="201"/>
      <c r="I37" s="86"/>
    </row>
    <row r="38" spans="1:10" x14ac:dyDescent="0.25">
      <c r="A38" s="132" t="s">
        <v>67</v>
      </c>
      <c r="B38" s="167" t="s">
        <v>52</v>
      </c>
      <c r="C38" s="242">
        <v>45</v>
      </c>
      <c r="D38" s="205" t="s">
        <v>18</v>
      </c>
      <c r="E38" s="206">
        <v>0</v>
      </c>
      <c r="F38" s="206">
        <v>0</v>
      </c>
      <c r="G38" s="207">
        <f>(C38*E38)</f>
        <v>0</v>
      </c>
      <c r="H38" s="208">
        <f>(C38*F38)</f>
        <v>0</v>
      </c>
      <c r="I38" s="86"/>
    </row>
    <row r="39" spans="1:10" ht="27" customHeight="1" x14ac:dyDescent="0.25">
      <c r="A39" s="132"/>
      <c r="B39" s="198" t="s">
        <v>269</v>
      </c>
      <c r="C39" s="196"/>
      <c r="D39" s="75"/>
      <c r="E39" s="75"/>
      <c r="F39" s="75"/>
      <c r="G39" s="75"/>
      <c r="H39" s="76"/>
      <c r="I39" s="86"/>
    </row>
    <row r="40" spans="1:10" x14ac:dyDescent="0.25">
      <c r="A40" s="132" t="s">
        <v>68</v>
      </c>
      <c r="B40" s="167" t="s">
        <v>270</v>
      </c>
      <c r="C40" s="242">
        <v>180</v>
      </c>
      <c r="D40" s="205" t="s">
        <v>18</v>
      </c>
      <c r="E40" s="206">
        <v>0</v>
      </c>
      <c r="F40" s="206">
        <v>0</v>
      </c>
      <c r="G40" s="207">
        <f>(C40*E40)</f>
        <v>0</v>
      </c>
      <c r="H40" s="208">
        <f>(C40*F40)</f>
        <v>0</v>
      </c>
      <c r="I40" s="209"/>
    </row>
    <row r="41" spans="1:10" x14ac:dyDescent="0.25">
      <c r="A41" s="36"/>
      <c r="B41" s="43" t="s">
        <v>16</v>
      </c>
      <c r="C41" s="10"/>
      <c r="D41" s="10"/>
      <c r="E41" s="10"/>
      <c r="F41" s="10"/>
      <c r="G41" s="12">
        <f>SUM(G29:G39)</f>
        <v>0</v>
      </c>
      <c r="H41" s="14"/>
    </row>
    <row r="42" spans="1:10" ht="15.75" thickBot="1" x14ac:dyDescent="0.3">
      <c r="A42" s="37"/>
      <c r="B42" s="44" t="s">
        <v>17</v>
      </c>
      <c r="C42" s="11"/>
      <c r="D42" s="11"/>
      <c r="E42" s="11"/>
      <c r="F42" s="11"/>
      <c r="G42" s="15"/>
      <c r="H42" s="13">
        <f>SUM(H29:H39)</f>
        <v>0</v>
      </c>
    </row>
    <row r="43" spans="1:10" x14ac:dyDescent="0.25">
      <c r="A43" s="38"/>
      <c r="B43" s="280" t="s">
        <v>23</v>
      </c>
      <c r="C43" s="6"/>
      <c r="D43" s="6"/>
      <c r="E43" s="6"/>
      <c r="F43" s="7" t="s">
        <v>19</v>
      </c>
      <c r="G43" s="282">
        <f>SUM(G41,H42)</f>
        <v>0</v>
      </c>
      <c r="H43" s="283"/>
    </row>
    <row r="44" spans="1:10" ht="15.75" thickBot="1" x14ac:dyDescent="0.3">
      <c r="A44" s="39"/>
      <c r="B44" s="281"/>
      <c r="C44" s="8"/>
      <c r="D44" s="8"/>
      <c r="E44" s="8"/>
      <c r="F44" s="9" t="s">
        <v>20</v>
      </c>
      <c r="G44" s="284">
        <f>(G43*1.27)</f>
        <v>0</v>
      </c>
      <c r="H44" s="285"/>
    </row>
    <row r="45" spans="1:10" s="52" customFormat="1" ht="16.5" thickBot="1" x14ac:dyDescent="0.3">
      <c r="A45" s="40"/>
      <c r="B45" s="18"/>
      <c r="C45" s="19"/>
      <c r="D45" s="19"/>
      <c r="E45" s="19"/>
      <c r="F45" s="20"/>
      <c r="G45" s="21"/>
      <c r="H45" s="21"/>
      <c r="I45" s="85"/>
      <c r="J45" s="171"/>
    </row>
    <row r="46" spans="1:10" ht="39" thickBot="1" x14ac:dyDescent="0.3">
      <c r="A46" s="17" t="s">
        <v>21</v>
      </c>
      <c r="B46" s="16" t="s">
        <v>164</v>
      </c>
      <c r="C46" s="3" t="s">
        <v>9</v>
      </c>
      <c r="D46" s="4" t="s">
        <v>10</v>
      </c>
      <c r="E46" s="4" t="s">
        <v>12</v>
      </c>
      <c r="F46" s="4" t="s">
        <v>13</v>
      </c>
      <c r="G46" s="4" t="s">
        <v>15</v>
      </c>
      <c r="H46" s="5" t="s">
        <v>14</v>
      </c>
    </row>
    <row r="47" spans="1:10" x14ac:dyDescent="0.25">
      <c r="A47" s="110" t="s">
        <v>7</v>
      </c>
      <c r="B47" s="61" t="s">
        <v>166</v>
      </c>
      <c r="C47" s="183">
        <v>255</v>
      </c>
      <c r="D47" s="111" t="s">
        <v>18</v>
      </c>
      <c r="E47" s="112">
        <v>0</v>
      </c>
      <c r="F47" s="112">
        <v>0</v>
      </c>
      <c r="G47" s="112">
        <f>(C47*E47)</f>
        <v>0</v>
      </c>
      <c r="H47" s="112">
        <f>(C47*F47)</f>
        <v>0</v>
      </c>
    </row>
    <row r="48" spans="1:10" ht="25.5" x14ac:dyDescent="0.25">
      <c r="A48" s="269"/>
      <c r="B48" s="166" t="s">
        <v>265</v>
      </c>
      <c r="C48" s="89"/>
      <c r="D48" s="63"/>
      <c r="E48" s="64"/>
      <c r="F48" s="64"/>
      <c r="G48" s="64"/>
      <c r="H48" s="65"/>
    </row>
    <row r="49" spans="1:8" x14ac:dyDescent="0.25">
      <c r="A49" s="270"/>
      <c r="B49" s="164" t="s">
        <v>177</v>
      </c>
      <c r="C49" s="149"/>
      <c r="D49" s="156"/>
      <c r="E49" s="116"/>
      <c r="F49" s="116"/>
      <c r="G49" s="116"/>
      <c r="H49" s="117"/>
    </row>
    <row r="50" spans="1:8" x14ac:dyDescent="0.25">
      <c r="A50" s="270"/>
      <c r="B50" s="165" t="s">
        <v>178</v>
      </c>
      <c r="C50" s="149"/>
      <c r="D50" s="156"/>
      <c r="E50" s="116"/>
      <c r="F50" s="116"/>
      <c r="G50" s="116"/>
      <c r="H50" s="117"/>
    </row>
    <row r="51" spans="1:8" x14ac:dyDescent="0.25">
      <c r="A51" s="270"/>
      <c r="B51" s="164" t="s">
        <v>179</v>
      </c>
      <c r="C51" s="149"/>
      <c r="D51" s="156"/>
      <c r="E51" s="116"/>
      <c r="F51" s="116"/>
      <c r="G51" s="116"/>
      <c r="H51" s="117"/>
    </row>
    <row r="52" spans="1:8" x14ac:dyDescent="0.25">
      <c r="A52" s="271"/>
      <c r="B52" s="162" t="s">
        <v>167</v>
      </c>
      <c r="C52" s="150"/>
      <c r="D52" s="157"/>
      <c r="E52" s="120"/>
      <c r="F52" s="120"/>
      <c r="G52" s="120"/>
      <c r="H52" s="121"/>
    </row>
    <row r="53" spans="1:8" x14ac:dyDescent="0.25">
      <c r="A53" s="51" t="s">
        <v>8</v>
      </c>
      <c r="B53" s="42" t="s">
        <v>172</v>
      </c>
      <c r="C53" s="184">
        <v>37</v>
      </c>
      <c r="D53" s="122" t="s">
        <v>18</v>
      </c>
      <c r="E53" s="123">
        <v>0</v>
      </c>
      <c r="F53" s="123">
        <v>0</v>
      </c>
      <c r="G53" s="123">
        <f>(C53*E53)</f>
        <v>0</v>
      </c>
      <c r="H53" s="123">
        <f>(C53*F53)</f>
        <v>0</v>
      </c>
    </row>
    <row r="54" spans="1:8" ht="25.5" x14ac:dyDescent="0.25">
      <c r="A54" s="269"/>
      <c r="B54" s="166" t="s">
        <v>266</v>
      </c>
      <c r="C54" s="89"/>
      <c r="D54" s="63"/>
      <c r="E54" s="64"/>
      <c r="F54" s="64"/>
      <c r="G54" s="64"/>
      <c r="H54" s="65"/>
    </row>
    <row r="55" spans="1:8" x14ac:dyDescent="0.25">
      <c r="A55" s="270"/>
      <c r="B55" s="164" t="s">
        <v>177</v>
      </c>
      <c r="C55" s="149"/>
      <c r="D55" s="156"/>
      <c r="E55" s="116"/>
      <c r="F55" s="116"/>
      <c r="G55" s="116"/>
      <c r="H55" s="117"/>
    </row>
    <row r="56" spans="1:8" x14ac:dyDescent="0.25">
      <c r="A56" s="270"/>
      <c r="B56" s="165" t="s">
        <v>178</v>
      </c>
      <c r="C56" s="149"/>
      <c r="D56" s="156"/>
      <c r="E56" s="116"/>
      <c r="F56" s="116"/>
      <c r="G56" s="116"/>
      <c r="H56" s="117"/>
    </row>
    <row r="57" spans="1:8" x14ac:dyDescent="0.25">
      <c r="A57" s="270"/>
      <c r="B57" s="164" t="s">
        <v>179</v>
      </c>
      <c r="C57" s="149"/>
      <c r="D57" s="156"/>
      <c r="E57" s="116"/>
      <c r="F57" s="116"/>
      <c r="G57" s="116"/>
      <c r="H57" s="117"/>
    </row>
    <row r="58" spans="1:8" x14ac:dyDescent="0.25">
      <c r="A58" s="271"/>
      <c r="B58" s="162" t="s">
        <v>167</v>
      </c>
      <c r="C58" s="150"/>
      <c r="D58" s="157"/>
      <c r="E58" s="120"/>
      <c r="F58" s="120"/>
      <c r="G58" s="120"/>
      <c r="H58" s="121"/>
    </row>
    <row r="59" spans="1:8" x14ac:dyDescent="0.25">
      <c r="A59" s="51" t="s">
        <v>79</v>
      </c>
      <c r="B59" s="42" t="s">
        <v>195</v>
      </c>
      <c r="C59" s="185">
        <v>16</v>
      </c>
      <c r="D59" s="53" t="s">
        <v>18</v>
      </c>
      <c r="E59" s="59">
        <v>0</v>
      </c>
      <c r="F59" s="59">
        <v>0</v>
      </c>
      <c r="G59" s="59">
        <f>(C59*E59)</f>
        <v>0</v>
      </c>
      <c r="H59" s="59">
        <f>(C59*F59)</f>
        <v>0</v>
      </c>
    </row>
    <row r="60" spans="1:8" ht="38.25" x14ac:dyDescent="0.25">
      <c r="A60" s="269"/>
      <c r="B60" s="168" t="s">
        <v>173</v>
      </c>
      <c r="C60" s="89"/>
      <c r="D60" s="74"/>
      <c r="E60" s="64"/>
      <c r="F60" s="64"/>
      <c r="G60" s="64"/>
      <c r="H60" s="65"/>
    </row>
    <row r="61" spans="1:8" x14ac:dyDescent="0.25">
      <c r="A61" s="270"/>
      <c r="B61" s="159" t="s">
        <v>174</v>
      </c>
      <c r="C61" s="149"/>
      <c r="D61" s="115"/>
      <c r="E61" s="116"/>
      <c r="F61" s="116"/>
      <c r="G61" s="116"/>
      <c r="H61" s="117"/>
    </row>
    <row r="62" spans="1:8" x14ac:dyDescent="0.25">
      <c r="A62" s="270"/>
      <c r="B62" s="159" t="s">
        <v>180</v>
      </c>
      <c r="C62" s="149"/>
      <c r="D62" s="115"/>
      <c r="E62" s="116"/>
      <c r="F62" s="116"/>
      <c r="G62" s="116"/>
      <c r="H62" s="117"/>
    </row>
    <row r="63" spans="1:8" x14ac:dyDescent="0.25">
      <c r="A63" s="270"/>
      <c r="B63" s="159" t="s">
        <v>181</v>
      </c>
      <c r="C63" s="149"/>
      <c r="D63" s="115"/>
      <c r="E63" s="116"/>
      <c r="F63" s="116"/>
      <c r="G63" s="116"/>
      <c r="H63" s="117"/>
    </row>
    <row r="64" spans="1:8" x14ac:dyDescent="0.25">
      <c r="A64" s="271"/>
      <c r="B64" s="160" t="s">
        <v>167</v>
      </c>
      <c r="C64" s="150"/>
      <c r="D64" s="119"/>
      <c r="E64" s="120"/>
      <c r="F64" s="120"/>
      <c r="G64" s="120"/>
      <c r="H64" s="121"/>
    </row>
    <row r="65" spans="1:8" x14ac:dyDescent="0.25">
      <c r="A65" s="51" t="s">
        <v>80</v>
      </c>
      <c r="B65" s="42" t="s">
        <v>264</v>
      </c>
      <c r="C65" s="185">
        <v>30</v>
      </c>
      <c r="D65" s="53" t="s">
        <v>18</v>
      </c>
      <c r="E65" s="59">
        <v>0</v>
      </c>
      <c r="F65" s="59">
        <v>0</v>
      </c>
      <c r="G65" s="59">
        <f>(C65*E65)</f>
        <v>0</v>
      </c>
      <c r="H65" s="59">
        <f>(C65*F65)</f>
        <v>0</v>
      </c>
    </row>
    <row r="66" spans="1:8" x14ac:dyDescent="0.25">
      <c r="A66" s="269"/>
      <c r="B66" s="163" t="s">
        <v>182</v>
      </c>
      <c r="C66" s="89"/>
      <c r="D66" s="74"/>
      <c r="E66" s="64"/>
      <c r="F66" s="64"/>
      <c r="G66" s="64"/>
      <c r="H66" s="65"/>
    </row>
    <row r="67" spans="1:8" x14ac:dyDescent="0.25">
      <c r="A67" s="270"/>
      <c r="B67" s="159" t="s">
        <v>176</v>
      </c>
      <c r="C67" s="149"/>
      <c r="D67" s="115"/>
      <c r="E67" s="116"/>
      <c r="F67" s="116"/>
      <c r="G67" s="116"/>
      <c r="H67" s="117"/>
    </row>
    <row r="68" spans="1:8" x14ac:dyDescent="0.25">
      <c r="A68" s="270"/>
      <c r="B68" s="159" t="s">
        <v>183</v>
      </c>
      <c r="C68" s="149"/>
      <c r="D68" s="115"/>
      <c r="E68" s="116"/>
      <c r="F68" s="116"/>
      <c r="G68" s="116"/>
      <c r="H68" s="117"/>
    </row>
    <row r="69" spans="1:8" x14ac:dyDescent="0.25">
      <c r="A69" s="271"/>
      <c r="B69" s="160" t="s">
        <v>167</v>
      </c>
      <c r="C69" s="150"/>
      <c r="D69" s="119"/>
      <c r="E69" s="120"/>
      <c r="F69" s="120"/>
      <c r="G69" s="120"/>
      <c r="H69" s="121"/>
    </row>
    <row r="70" spans="1:8" x14ac:dyDescent="0.25">
      <c r="A70" s="51" t="s">
        <v>217</v>
      </c>
      <c r="B70" s="155" t="s">
        <v>175</v>
      </c>
      <c r="C70" s="185">
        <v>90</v>
      </c>
      <c r="D70" s="53" t="s">
        <v>18</v>
      </c>
      <c r="E70" s="59">
        <v>0</v>
      </c>
      <c r="F70" s="59">
        <v>0</v>
      </c>
      <c r="G70" s="59">
        <f>(C70*E70)</f>
        <v>0</v>
      </c>
      <c r="H70" s="59">
        <f>(C70*F70)</f>
        <v>0</v>
      </c>
    </row>
    <row r="71" spans="1:8" x14ac:dyDescent="0.25">
      <c r="A71" s="274"/>
      <c r="B71" s="163" t="s">
        <v>184</v>
      </c>
      <c r="C71" s="175"/>
      <c r="D71" s="74"/>
      <c r="E71" s="64"/>
      <c r="F71" s="64"/>
      <c r="G71" s="64"/>
      <c r="H71" s="65"/>
    </row>
    <row r="72" spans="1:8" x14ac:dyDescent="0.25">
      <c r="A72" s="275"/>
      <c r="B72" s="159" t="s">
        <v>176</v>
      </c>
      <c r="C72" s="148"/>
      <c r="D72" s="115"/>
      <c r="E72" s="116"/>
      <c r="F72" s="116"/>
      <c r="G72" s="116"/>
      <c r="H72" s="117"/>
    </row>
    <row r="73" spans="1:8" x14ac:dyDescent="0.25">
      <c r="A73" s="275"/>
      <c r="B73" s="159" t="s">
        <v>185</v>
      </c>
      <c r="C73" s="148"/>
      <c r="D73" s="115"/>
      <c r="E73" s="116"/>
      <c r="F73" s="116"/>
      <c r="G73" s="116"/>
      <c r="H73" s="117"/>
    </row>
    <row r="74" spans="1:8" x14ac:dyDescent="0.25">
      <c r="A74" s="276"/>
      <c r="B74" s="160" t="s">
        <v>167</v>
      </c>
      <c r="C74" s="176"/>
      <c r="D74" s="119"/>
      <c r="E74" s="120"/>
      <c r="F74" s="120"/>
      <c r="G74" s="120"/>
      <c r="H74" s="121"/>
    </row>
    <row r="75" spans="1:8" x14ac:dyDescent="0.25">
      <c r="A75" s="51" t="s">
        <v>218</v>
      </c>
      <c r="B75" s="155" t="s">
        <v>198</v>
      </c>
      <c r="C75" s="244">
        <v>13</v>
      </c>
      <c r="D75" s="30" t="s">
        <v>18</v>
      </c>
      <c r="E75" s="31">
        <v>0</v>
      </c>
      <c r="F75" s="31">
        <v>0</v>
      </c>
      <c r="G75" s="31">
        <f>(C75*E75)</f>
        <v>0</v>
      </c>
      <c r="H75" s="31">
        <f>(C75*F75)</f>
        <v>0</v>
      </c>
    </row>
    <row r="76" spans="1:8" x14ac:dyDescent="0.25">
      <c r="A76" s="269"/>
      <c r="B76" s="163" t="s">
        <v>196</v>
      </c>
      <c r="C76" s="175"/>
      <c r="D76" s="74"/>
      <c r="E76" s="64"/>
      <c r="F76" s="64"/>
      <c r="G76" s="64"/>
      <c r="H76" s="65"/>
    </row>
    <row r="77" spans="1:8" x14ac:dyDescent="0.25">
      <c r="A77" s="270"/>
      <c r="B77" s="159" t="s">
        <v>197</v>
      </c>
      <c r="C77" s="148"/>
      <c r="D77" s="115"/>
      <c r="E77" s="116"/>
      <c r="F77" s="116"/>
      <c r="G77" s="116"/>
      <c r="H77" s="117"/>
    </row>
    <row r="78" spans="1:8" x14ac:dyDescent="0.25">
      <c r="A78" s="271"/>
      <c r="B78" s="160" t="s">
        <v>167</v>
      </c>
      <c r="C78" s="176"/>
      <c r="D78" s="119"/>
      <c r="E78" s="120"/>
      <c r="F78" s="120"/>
      <c r="G78" s="120"/>
      <c r="H78" s="121"/>
    </row>
    <row r="79" spans="1:8" x14ac:dyDescent="0.25">
      <c r="A79" s="51" t="s">
        <v>98</v>
      </c>
      <c r="B79" s="42" t="s">
        <v>170</v>
      </c>
      <c r="C79" s="183">
        <v>180</v>
      </c>
      <c r="D79" s="111" t="s">
        <v>11</v>
      </c>
      <c r="E79" s="112">
        <v>0</v>
      </c>
      <c r="F79" s="112">
        <v>0</v>
      </c>
      <c r="G79" s="112">
        <f>(C79*E79)</f>
        <v>0</v>
      </c>
      <c r="H79" s="112">
        <f>(C79*F79)</f>
        <v>0</v>
      </c>
    </row>
    <row r="80" spans="1:8" x14ac:dyDescent="0.25">
      <c r="A80" s="269"/>
      <c r="B80" s="163" t="s">
        <v>267</v>
      </c>
      <c r="C80" s="89"/>
      <c r="D80" s="74"/>
      <c r="E80" s="64"/>
      <c r="F80" s="64"/>
      <c r="G80" s="64"/>
      <c r="H80" s="65"/>
    </row>
    <row r="81" spans="1:8" x14ac:dyDescent="0.25">
      <c r="A81" s="270"/>
      <c r="B81" s="159" t="s">
        <v>168</v>
      </c>
      <c r="C81" s="149"/>
      <c r="D81" s="115"/>
      <c r="E81" s="116"/>
      <c r="F81" s="116"/>
      <c r="G81" s="116"/>
      <c r="H81" s="117"/>
    </row>
    <row r="82" spans="1:8" x14ac:dyDescent="0.25">
      <c r="A82" s="270"/>
      <c r="B82" s="159" t="s">
        <v>186</v>
      </c>
      <c r="C82" s="149"/>
      <c r="D82" s="115"/>
      <c r="E82" s="116"/>
      <c r="F82" s="116"/>
      <c r="G82" s="116"/>
      <c r="H82" s="117"/>
    </row>
    <row r="83" spans="1:8" x14ac:dyDescent="0.25">
      <c r="A83" s="271"/>
      <c r="B83" s="160" t="s">
        <v>167</v>
      </c>
      <c r="C83" s="150"/>
      <c r="D83" s="119"/>
      <c r="E83" s="120"/>
      <c r="F83" s="120"/>
      <c r="G83" s="120"/>
      <c r="H83" s="121"/>
    </row>
    <row r="84" spans="1:8" x14ac:dyDescent="0.25">
      <c r="A84" s="51" t="s">
        <v>99</v>
      </c>
      <c r="B84" s="42" t="s">
        <v>171</v>
      </c>
      <c r="C84" s="184">
        <v>25</v>
      </c>
      <c r="D84" s="122" t="s">
        <v>11</v>
      </c>
      <c r="E84" s="123">
        <v>0</v>
      </c>
      <c r="F84" s="123">
        <v>0</v>
      </c>
      <c r="G84" s="123">
        <f>(C84*E84)</f>
        <v>0</v>
      </c>
      <c r="H84" s="123">
        <f>(C84*F84)</f>
        <v>0</v>
      </c>
    </row>
    <row r="85" spans="1:8" x14ac:dyDescent="0.25">
      <c r="A85" s="269"/>
      <c r="B85" s="163" t="s">
        <v>169</v>
      </c>
      <c r="C85" s="89"/>
      <c r="D85" s="74"/>
      <c r="E85" s="64"/>
      <c r="F85" s="64"/>
      <c r="G85" s="64"/>
      <c r="H85" s="65"/>
    </row>
    <row r="86" spans="1:8" x14ac:dyDescent="0.25">
      <c r="A86" s="270"/>
      <c r="B86" s="159" t="s">
        <v>168</v>
      </c>
      <c r="C86" s="149"/>
      <c r="D86" s="115"/>
      <c r="E86" s="116"/>
      <c r="F86" s="116"/>
      <c r="G86" s="116"/>
      <c r="H86" s="117"/>
    </row>
    <row r="87" spans="1:8" x14ac:dyDescent="0.25">
      <c r="A87" s="270"/>
      <c r="B87" s="159" t="s">
        <v>183</v>
      </c>
      <c r="C87" s="149"/>
      <c r="D87" s="115"/>
      <c r="E87" s="116"/>
      <c r="F87" s="116"/>
      <c r="G87" s="116"/>
      <c r="H87" s="117"/>
    </row>
    <row r="88" spans="1:8" x14ac:dyDescent="0.25">
      <c r="A88" s="271"/>
      <c r="B88" s="160" t="s">
        <v>167</v>
      </c>
      <c r="C88" s="150"/>
      <c r="D88" s="119"/>
      <c r="E88" s="120"/>
      <c r="F88" s="120"/>
      <c r="G88" s="120"/>
      <c r="H88" s="121"/>
    </row>
    <row r="89" spans="1:8" x14ac:dyDescent="0.25">
      <c r="A89" s="51" t="s">
        <v>209</v>
      </c>
      <c r="B89" s="42" t="s">
        <v>208</v>
      </c>
      <c r="C89" s="183">
        <v>25</v>
      </c>
      <c r="D89" s="53" t="s">
        <v>11</v>
      </c>
      <c r="E89" s="112">
        <v>0</v>
      </c>
      <c r="F89" s="112">
        <v>0</v>
      </c>
      <c r="G89" s="112">
        <f>(C89*E89)</f>
        <v>0</v>
      </c>
      <c r="H89" s="112">
        <f>(C89*F89)</f>
        <v>0</v>
      </c>
    </row>
    <row r="90" spans="1:8" x14ac:dyDescent="0.25">
      <c r="A90" s="269"/>
      <c r="B90" s="163" t="s">
        <v>216</v>
      </c>
      <c r="C90" s="89"/>
      <c r="D90" s="74"/>
      <c r="E90" s="64"/>
      <c r="F90" s="64"/>
      <c r="G90" s="64"/>
      <c r="H90" s="65"/>
    </row>
    <row r="91" spans="1:8" x14ac:dyDescent="0.25">
      <c r="A91" s="270"/>
      <c r="B91" s="159" t="s">
        <v>212</v>
      </c>
      <c r="C91" s="149"/>
      <c r="D91" s="115"/>
      <c r="E91" s="116"/>
      <c r="F91" s="116"/>
      <c r="G91" s="116"/>
      <c r="H91" s="117"/>
    </row>
    <row r="92" spans="1:8" x14ac:dyDescent="0.25">
      <c r="A92" s="270"/>
      <c r="B92" s="159" t="s">
        <v>186</v>
      </c>
      <c r="C92" s="149"/>
      <c r="D92" s="115"/>
      <c r="E92" s="116"/>
      <c r="F92" s="116"/>
      <c r="G92" s="116"/>
      <c r="H92" s="117"/>
    </row>
    <row r="93" spans="1:8" x14ac:dyDescent="0.25">
      <c r="A93" s="271"/>
      <c r="B93" s="160" t="s">
        <v>167</v>
      </c>
      <c r="C93" s="150"/>
      <c r="D93" s="119"/>
      <c r="E93" s="120"/>
      <c r="F93" s="120"/>
      <c r="G93" s="120"/>
      <c r="H93" s="121"/>
    </row>
    <row r="94" spans="1:8" x14ac:dyDescent="0.25">
      <c r="A94" s="51" t="s">
        <v>210</v>
      </c>
      <c r="B94" s="42" t="s">
        <v>211</v>
      </c>
      <c r="C94" s="183">
        <v>10</v>
      </c>
      <c r="D94" s="53" t="s">
        <v>18</v>
      </c>
      <c r="E94" s="112">
        <v>0</v>
      </c>
      <c r="F94" s="112">
        <v>0</v>
      </c>
      <c r="G94" s="112">
        <f>(C94*E94)</f>
        <v>0</v>
      </c>
      <c r="H94" s="112">
        <f>(C94*F94)</f>
        <v>0</v>
      </c>
    </row>
    <row r="95" spans="1:8" x14ac:dyDescent="0.25">
      <c r="A95" s="269"/>
      <c r="B95" s="163" t="s">
        <v>213</v>
      </c>
      <c r="C95" s="89"/>
      <c r="D95" s="74"/>
      <c r="E95" s="64"/>
      <c r="F95" s="64"/>
      <c r="G95" s="64"/>
      <c r="H95" s="65"/>
    </row>
    <row r="96" spans="1:8" x14ac:dyDescent="0.25">
      <c r="A96" s="270"/>
      <c r="B96" s="159" t="s">
        <v>215</v>
      </c>
      <c r="C96" s="149"/>
      <c r="D96" s="115"/>
      <c r="E96" s="116"/>
      <c r="F96" s="116"/>
      <c r="G96" s="116"/>
      <c r="H96" s="117"/>
    </row>
    <row r="97" spans="1:10" x14ac:dyDescent="0.25">
      <c r="A97" s="270"/>
      <c r="B97" s="159" t="s">
        <v>214</v>
      </c>
      <c r="C97" s="149"/>
      <c r="D97" s="115"/>
      <c r="E97" s="116"/>
      <c r="F97" s="116"/>
      <c r="G97" s="116"/>
      <c r="H97" s="117"/>
    </row>
    <row r="98" spans="1:10" x14ac:dyDescent="0.25">
      <c r="A98" s="271"/>
      <c r="B98" s="160" t="s">
        <v>167</v>
      </c>
      <c r="C98" s="150"/>
      <c r="D98" s="119"/>
      <c r="E98" s="120"/>
      <c r="F98" s="120"/>
      <c r="G98" s="120"/>
      <c r="H98" s="121"/>
    </row>
    <row r="99" spans="1:10" x14ac:dyDescent="0.25">
      <c r="A99" s="36"/>
      <c r="B99" s="43" t="s">
        <v>16</v>
      </c>
      <c r="C99" s="10"/>
      <c r="D99" s="10"/>
      <c r="E99" s="10"/>
      <c r="F99" s="10"/>
      <c r="G99" s="12">
        <f>SUM(G47:G98)</f>
        <v>0</v>
      </c>
      <c r="H99" s="14"/>
    </row>
    <row r="100" spans="1:10" ht="15.75" thickBot="1" x14ac:dyDescent="0.3">
      <c r="A100" s="37"/>
      <c r="B100" s="44" t="s">
        <v>17</v>
      </c>
      <c r="C100" s="11"/>
      <c r="D100" s="11"/>
      <c r="E100" s="11"/>
      <c r="F100" s="11"/>
      <c r="G100" s="15"/>
      <c r="H100" s="13">
        <f>SUM(H47:H98)</f>
        <v>0</v>
      </c>
    </row>
    <row r="101" spans="1:10" x14ac:dyDescent="0.25">
      <c r="A101" s="38"/>
      <c r="B101" s="280" t="s">
        <v>165</v>
      </c>
      <c r="C101" s="6"/>
      <c r="D101" s="6"/>
      <c r="E101" s="6"/>
      <c r="F101" s="7" t="s">
        <v>19</v>
      </c>
      <c r="G101" s="282">
        <f>SUM(G99,H100)</f>
        <v>0</v>
      </c>
      <c r="H101" s="283"/>
    </row>
    <row r="102" spans="1:10" ht="15.75" thickBot="1" x14ac:dyDescent="0.3">
      <c r="A102" s="39"/>
      <c r="B102" s="281"/>
      <c r="C102" s="8"/>
      <c r="D102" s="8"/>
      <c r="E102" s="8"/>
      <c r="F102" s="9" t="s">
        <v>20</v>
      </c>
      <c r="G102" s="284">
        <f>(G101*1.27)</f>
        <v>0</v>
      </c>
      <c r="H102" s="285"/>
    </row>
    <row r="103" spans="1:10" s="52" customFormat="1" ht="16.5" thickBot="1" x14ac:dyDescent="0.3">
      <c r="A103" s="40"/>
      <c r="B103" s="18"/>
      <c r="C103" s="19"/>
      <c r="D103" s="19"/>
      <c r="E103" s="19"/>
      <c r="F103" s="20"/>
      <c r="G103" s="21"/>
      <c r="H103" s="21"/>
      <c r="I103" s="85"/>
      <c r="J103" s="171"/>
    </row>
    <row r="104" spans="1:10" ht="39" thickBot="1" x14ac:dyDescent="0.3">
      <c r="A104" s="17" t="s">
        <v>27</v>
      </c>
      <c r="B104" s="16" t="s">
        <v>28</v>
      </c>
      <c r="C104" s="3" t="s">
        <v>9</v>
      </c>
      <c r="D104" s="4" t="s">
        <v>10</v>
      </c>
      <c r="E104" s="4" t="s">
        <v>12</v>
      </c>
      <c r="F104" s="4" t="s">
        <v>13</v>
      </c>
      <c r="G104" s="4" t="s">
        <v>15</v>
      </c>
      <c r="H104" s="5" t="s">
        <v>14</v>
      </c>
    </row>
    <row r="105" spans="1:10" ht="25.5" x14ac:dyDescent="0.25">
      <c r="A105" s="126" t="s">
        <v>58</v>
      </c>
      <c r="B105" s="46" t="s">
        <v>154</v>
      </c>
      <c r="C105" s="211">
        <v>7</v>
      </c>
      <c r="D105" s="53" t="s">
        <v>35</v>
      </c>
      <c r="E105" s="56">
        <v>0</v>
      </c>
      <c r="F105" s="56">
        <v>0</v>
      </c>
      <c r="G105" s="56">
        <f t="shared" ref="G105:G110" si="16">(C105*E105)</f>
        <v>0</v>
      </c>
      <c r="H105" s="56">
        <f t="shared" ref="H105:H110" si="17">(C105*F105)</f>
        <v>0</v>
      </c>
      <c r="J105" s="170"/>
    </row>
    <row r="106" spans="1:10" ht="38.25" x14ac:dyDescent="0.25">
      <c r="A106" s="132" t="s">
        <v>59</v>
      </c>
      <c r="B106" s="48" t="s">
        <v>152</v>
      </c>
      <c r="C106" s="212">
        <v>7</v>
      </c>
      <c r="D106" s="30" t="s">
        <v>35</v>
      </c>
      <c r="E106" s="54">
        <v>0</v>
      </c>
      <c r="F106" s="54">
        <v>0</v>
      </c>
      <c r="G106" s="54">
        <f>(C106*E106)</f>
        <v>0</v>
      </c>
      <c r="H106" s="54">
        <f>(C106*F106)</f>
        <v>0</v>
      </c>
      <c r="J106" s="170"/>
    </row>
    <row r="107" spans="1:10" x14ac:dyDescent="0.25">
      <c r="A107" s="132" t="s">
        <v>60</v>
      </c>
      <c r="B107" s="151" t="s">
        <v>150</v>
      </c>
      <c r="C107" s="213">
        <v>7</v>
      </c>
      <c r="D107" s="111" t="s">
        <v>35</v>
      </c>
      <c r="E107" s="112">
        <v>0</v>
      </c>
      <c r="F107" s="112">
        <v>0</v>
      </c>
      <c r="G107" s="112">
        <f t="shared" ref="G107" si="18">(C107*E107)</f>
        <v>0</v>
      </c>
      <c r="H107" s="112">
        <f t="shared" ref="H107" si="19">(C107*F107)</f>
        <v>0</v>
      </c>
      <c r="J107" s="170"/>
    </row>
    <row r="108" spans="1:10" ht="25.5" x14ac:dyDescent="0.25">
      <c r="A108" s="272"/>
      <c r="B108" s="177" t="s">
        <v>187</v>
      </c>
      <c r="C108" s="142"/>
      <c r="D108" s="142"/>
      <c r="E108" s="142"/>
      <c r="F108" s="142"/>
      <c r="G108" s="142"/>
      <c r="H108" s="143"/>
      <c r="J108" s="170"/>
    </row>
    <row r="109" spans="1:10" x14ac:dyDescent="0.25">
      <c r="A109" s="273"/>
      <c r="B109" s="179" t="s">
        <v>151</v>
      </c>
      <c r="C109" s="144"/>
      <c r="D109" s="144"/>
      <c r="E109" s="144"/>
      <c r="F109" s="144"/>
      <c r="G109" s="144"/>
      <c r="H109" s="145"/>
      <c r="J109" s="170"/>
    </row>
    <row r="110" spans="1:10" ht="25.5" x14ac:dyDescent="0.25">
      <c r="A110" s="132" t="s">
        <v>61</v>
      </c>
      <c r="B110" s="46" t="s">
        <v>153</v>
      </c>
      <c r="C110" s="214">
        <v>800</v>
      </c>
      <c r="D110" s="30" t="s">
        <v>35</v>
      </c>
      <c r="E110" s="54">
        <v>0</v>
      </c>
      <c r="F110" s="54">
        <v>0</v>
      </c>
      <c r="G110" s="54">
        <f t="shared" si="16"/>
        <v>0</v>
      </c>
      <c r="H110" s="54">
        <f t="shared" si="17"/>
        <v>0</v>
      </c>
      <c r="J110" s="170"/>
    </row>
    <row r="111" spans="1:10" ht="27.75" x14ac:dyDescent="0.25">
      <c r="A111" s="132" t="s">
        <v>62</v>
      </c>
      <c r="B111" s="48" t="s">
        <v>155</v>
      </c>
      <c r="C111" s="214">
        <v>250</v>
      </c>
      <c r="D111" s="30" t="s">
        <v>18</v>
      </c>
      <c r="E111" s="54">
        <v>0</v>
      </c>
      <c r="F111" s="54">
        <v>0</v>
      </c>
      <c r="G111" s="54">
        <f>(C111*E111)</f>
        <v>0</v>
      </c>
      <c r="H111" s="54">
        <f>(C111*F111)</f>
        <v>0</v>
      </c>
      <c r="J111" s="170"/>
    </row>
    <row r="112" spans="1:10" x14ac:dyDescent="0.25">
      <c r="A112" s="132" t="s">
        <v>63</v>
      </c>
      <c r="B112" s="152" t="s">
        <v>158</v>
      </c>
      <c r="C112" s="215">
        <v>60</v>
      </c>
      <c r="D112" s="111" t="s">
        <v>18</v>
      </c>
      <c r="E112" s="133">
        <v>0</v>
      </c>
      <c r="F112" s="133">
        <v>0</v>
      </c>
      <c r="G112" s="133">
        <f>(C112*E112)</f>
        <v>0</v>
      </c>
      <c r="H112" s="133">
        <f>(C112*F112)</f>
        <v>0</v>
      </c>
      <c r="J112" s="170"/>
    </row>
    <row r="113" spans="1:10" x14ac:dyDescent="0.25">
      <c r="A113" s="274"/>
      <c r="B113" s="177" t="s">
        <v>163</v>
      </c>
      <c r="C113" s="153"/>
      <c r="D113" s="74"/>
      <c r="E113" s="134"/>
      <c r="F113" s="134"/>
      <c r="G113" s="134"/>
      <c r="H113" s="135"/>
      <c r="J113" s="170"/>
    </row>
    <row r="114" spans="1:10" x14ac:dyDescent="0.25">
      <c r="A114" s="275"/>
      <c r="B114" s="178" t="s">
        <v>156</v>
      </c>
      <c r="C114" s="146"/>
      <c r="D114" s="115"/>
      <c r="E114" s="127"/>
      <c r="F114" s="127"/>
      <c r="G114" s="127"/>
      <c r="H114" s="147"/>
      <c r="J114" s="170"/>
    </row>
    <row r="115" spans="1:10" x14ac:dyDescent="0.25">
      <c r="A115" s="276"/>
      <c r="B115" s="179" t="s">
        <v>157</v>
      </c>
      <c r="C115" s="154"/>
      <c r="D115" s="119"/>
      <c r="E115" s="136"/>
      <c r="F115" s="136"/>
      <c r="G115" s="136"/>
      <c r="H115" s="137"/>
      <c r="J115" s="170"/>
    </row>
    <row r="116" spans="1:10" x14ac:dyDescent="0.25">
      <c r="A116" s="51" t="s">
        <v>64</v>
      </c>
      <c r="B116" s="60" t="s">
        <v>159</v>
      </c>
      <c r="C116" s="214">
        <v>500</v>
      </c>
      <c r="D116" s="30" t="s">
        <v>35</v>
      </c>
      <c r="E116" s="54">
        <v>0</v>
      </c>
      <c r="F116" s="54">
        <v>0</v>
      </c>
      <c r="G116" s="54">
        <f t="shared" ref="G116:G118" si="20">(C116*E116)</f>
        <v>0</v>
      </c>
      <c r="H116" s="54">
        <f t="shared" ref="H116:H118" si="21">(C116*F116)</f>
        <v>0</v>
      </c>
      <c r="J116" s="170"/>
    </row>
    <row r="117" spans="1:10" x14ac:dyDescent="0.25">
      <c r="A117" s="51" t="s">
        <v>77</v>
      </c>
      <c r="B117" s="48" t="s">
        <v>160</v>
      </c>
      <c r="C117" s="212">
        <v>12</v>
      </c>
      <c r="D117" s="30" t="s">
        <v>43</v>
      </c>
      <c r="E117" s="31">
        <v>0</v>
      </c>
      <c r="F117" s="31">
        <v>0</v>
      </c>
      <c r="G117" s="31">
        <f t="shared" si="20"/>
        <v>0</v>
      </c>
      <c r="H117" s="31">
        <f t="shared" si="21"/>
        <v>0</v>
      </c>
      <c r="J117" s="170"/>
    </row>
    <row r="118" spans="1:10" x14ac:dyDescent="0.25">
      <c r="A118" s="51" t="s">
        <v>78</v>
      </c>
      <c r="B118" s="155" t="s">
        <v>224</v>
      </c>
      <c r="C118" s="216">
        <v>700</v>
      </c>
      <c r="D118" s="111" t="s">
        <v>18</v>
      </c>
      <c r="E118" s="112">
        <v>0</v>
      </c>
      <c r="F118" s="112">
        <v>0</v>
      </c>
      <c r="G118" s="112">
        <f t="shared" si="20"/>
        <v>0</v>
      </c>
      <c r="H118" s="112">
        <f t="shared" si="21"/>
        <v>0</v>
      </c>
      <c r="J118" s="170"/>
    </row>
    <row r="119" spans="1:10" ht="25.5" x14ac:dyDescent="0.25">
      <c r="A119" s="274"/>
      <c r="B119" s="180" t="s">
        <v>280</v>
      </c>
      <c r="C119" s="74"/>
      <c r="D119" s="74"/>
      <c r="E119" s="64"/>
      <c r="F119" s="64"/>
      <c r="G119" s="64"/>
      <c r="H119" s="65"/>
      <c r="J119" s="170"/>
    </row>
    <row r="120" spans="1:10" x14ac:dyDescent="0.25">
      <c r="A120" s="275"/>
      <c r="B120" s="178" t="s">
        <v>161</v>
      </c>
      <c r="C120" s="115"/>
      <c r="D120" s="115"/>
      <c r="E120" s="116"/>
      <c r="F120" s="116"/>
      <c r="G120" s="116"/>
      <c r="H120" s="117"/>
      <c r="J120" s="170"/>
    </row>
    <row r="121" spans="1:10" x14ac:dyDescent="0.25">
      <c r="A121" s="275"/>
      <c r="B121" s="178" t="s">
        <v>162</v>
      </c>
      <c r="C121" s="115"/>
      <c r="D121" s="115"/>
      <c r="E121" s="116"/>
      <c r="F121" s="116"/>
      <c r="G121" s="116"/>
      <c r="H121" s="117"/>
      <c r="J121" s="170"/>
    </row>
    <row r="122" spans="1:10" x14ac:dyDescent="0.25">
      <c r="A122" s="276"/>
      <c r="B122" s="181" t="s">
        <v>281</v>
      </c>
      <c r="C122" s="119"/>
      <c r="D122" s="119"/>
      <c r="E122" s="120"/>
      <c r="F122" s="120"/>
      <c r="G122" s="120"/>
      <c r="H122" s="121"/>
      <c r="J122" s="170"/>
    </row>
    <row r="123" spans="1:10" x14ac:dyDescent="0.25">
      <c r="A123" s="36"/>
      <c r="B123" s="44" t="s">
        <v>16</v>
      </c>
      <c r="C123" s="10"/>
      <c r="D123" s="10"/>
      <c r="E123" s="10"/>
      <c r="F123" s="10"/>
      <c r="G123" s="12">
        <f>SUM(G105:G122)</f>
        <v>0</v>
      </c>
      <c r="H123" s="14"/>
    </row>
    <row r="124" spans="1:10" ht="15.75" thickBot="1" x14ac:dyDescent="0.3">
      <c r="A124" s="37"/>
      <c r="B124" s="44" t="s">
        <v>17</v>
      </c>
      <c r="C124" s="11"/>
      <c r="D124" s="11"/>
      <c r="E124" s="11"/>
      <c r="F124" s="11"/>
      <c r="G124" s="15"/>
      <c r="H124" s="13">
        <f>SUM(H105:H122)</f>
        <v>0</v>
      </c>
    </row>
    <row r="125" spans="1:10" x14ac:dyDescent="0.25">
      <c r="A125" s="38"/>
      <c r="B125" s="280" t="s">
        <v>29</v>
      </c>
      <c r="C125" s="6"/>
      <c r="D125" s="6"/>
      <c r="E125" s="6"/>
      <c r="F125" s="7" t="s">
        <v>19</v>
      </c>
      <c r="G125" s="282">
        <f>SUM(G123,H124)</f>
        <v>0</v>
      </c>
      <c r="H125" s="283"/>
    </row>
    <row r="126" spans="1:10" ht="15.75" thickBot="1" x14ac:dyDescent="0.3">
      <c r="A126" s="39"/>
      <c r="B126" s="281"/>
      <c r="C126" s="8"/>
      <c r="D126" s="8"/>
      <c r="E126" s="8"/>
      <c r="F126" s="9" t="s">
        <v>20</v>
      </c>
      <c r="G126" s="284">
        <f>(G125*1.27)</f>
        <v>0</v>
      </c>
      <c r="H126" s="285"/>
    </row>
    <row r="127" spans="1:10" s="52" customFormat="1" ht="16.5" thickBot="1" x14ac:dyDescent="0.3">
      <c r="A127" s="40"/>
      <c r="B127" s="18"/>
      <c r="C127" s="19"/>
      <c r="D127" s="19"/>
      <c r="E127" s="19"/>
      <c r="F127" s="20"/>
      <c r="G127" s="21"/>
      <c r="H127" s="21"/>
      <c r="I127" s="85"/>
      <c r="J127" s="171"/>
    </row>
    <row r="128" spans="1:10" ht="39" thickBot="1" x14ac:dyDescent="0.3">
      <c r="A128" s="17" t="s">
        <v>30</v>
      </c>
      <c r="B128" s="16" t="s">
        <v>81</v>
      </c>
      <c r="C128" s="3" t="s">
        <v>9</v>
      </c>
      <c r="D128" s="4" t="s">
        <v>10</v>
      </c>
      <c r="E128" s="4" t="s">
        <v>12</v>
      </c>
      <c r="F128" s="4" t="s">
        <v>13</v>
      </c>
      <c r="G128" s="4" t="s">
        <v>15</v>
      </c>
      <c r="H128" s="5" t="s">
        <v>14</v>
      </c>
    </row>
    <row r="129" spans="1:10" x14ac:dyDescent="0.25">
      <c r="A129" s="55" t="s">
        <v>31</v>
      </c>
      <c r="B129" s="61" t="s">
        <v>119</v>
      </c>
      <c r="C129" s="122">
        <v>2</v>
      </c>
      <c r="D129" s="122" t="s">
        <v>35</v>
      </c>
      <c r="E129" s="123">
        <v>0</v>
      </c>
      <c r="F129" s="123">
        <v>0</v>
      </c>
      <c r="G129" s="123">
        <f>(C129*E129)</f>
        <v>0</v>
      </c>
      <c r="H129" s="123">
        <f>(C129*F129)</f>
        <v>0</v>
      </c>
      <c r="J129" s="172"/>
    </row>
    <row r="130" spans="1:10" x14ac:dyDescent="0.25">
      <c r="A130" s="274"/>
      <c r="B130" s="163" t="s">
        <v>124</v>
      </c>
      <c r="C130" s="74"/>
      <c r="D130" s="74"/>
      <c r="E130" s="64"/>
      <c r="F130" s="64"/>
      <c r="G130" s="64"/>
      <c r="H130" s="65"/>
      <c r="J130" s="172"/>
    </row>
    <row r="131" spans="1:10" x14ac:dyDescent="0.25">
      <c r="A131" s="275"/>
      <c r="B131" s="159" t="s">
        <v>100</v>
      </c>
      <c r="C131" s="115"/>
      <c r="D131" s="115"/>
      <c r="E131" s="116"/>
      <c r="F131" s="116"/>
      <c r="G131" s="116"/>
      <c r="H131" s="117"/>
      <c r="J131" s="172"/>
    </row>
    <row r="132" spans="1:10" x14ac:dyDescent="0.25">
      <c r="A132" s="275"/>
      <c r="B132" s="159" t="s">
        <v>271</v>
      </c>
      <c r="C132" s="115"/>
      <c r="D132" s="115"/>
      <c r="E132" s="116"/>
      <c r="F132" s="116"/>
      <c r="G132" s="116"/>
      <c r="H132" s="117"/>
      <c r="J132" s="172"/>
    </row>
    <row r="133" spans="1:10" x14ac:dyDescent="0.25">
      <c r="A133" s="276"/>
      <c r="B133" s="160" t="s">
        <v>101</v>
      </c>
      <c r="C133" s="119"/>
      <c r="D133" s="119"/>
      <c r="E133" s="120"/>
      <c r="F133" s="120"/>
      <c r="G133" s="120"/>
      <c r="H133" s="121"/>
      <c r="J133" s="172"/>
    </row>
    <row r="134" spans="1:10" x14ac:dyDescent="0.25">
      <c r="A134" s="51" t="s">
        <v>32</v>
      </c>
      <c r="B134" s="60" t="s">
        <v>118</v>
      </c>
      <c r="C134" s="122">
        <v>2</v>
      </c>
      <c r="D134" s="122" t="s">
        <v>35</v>
      </c>
      <c r="E134" s="123">
        <v>0</v>
      </c>
      <c r="F134" s="123">
        <v>0</v>
      </c>
      <c r="G134" s="123">
        <f>(C134*E134)</f>
        <v>0</v>
      </c>
      <c r="H134" s="123">
        <f>(C134*F134)</f>
        <v>0</v>
      </c>
      <c r="J134" s="172"/>
    </row>
    <row r="135" spans="1:10" x14ac:dyDescent="0.25">
      <c r="A135" s="277"/>
      <c r="B135" s="163" t="s">
        <v>123</v>
      </c>
      <c r="C135" s="113"/>
      <c r="D135" s="74"/>
      <c r="E135" s="64"/>
      <c r="F135" s="64"/>
      <c r="G135" s="64"/>
      <c r="H135" s="65"/>
      <c r="J135" s="172"/>
    </row>
    <row r="136" spans="1:10" x14ac:dyDescent="0.25">
      <c r="A136" s="278"/>
      <c r="B136" s="159" t="s">
        <v>100</v>
      </c>
      <c r="C136" s="114"/>
      <c r="D136" s="115"/>
      <c r="E136" s="116"/>
      <c r="F136" s="116"/>
      <c r="G136" s="116"/>
      <c r="H136" s="117"/>
      <c r="J136" s="172"/>
    </row>
    <row r="137" spans="1:10" x14ac:dyDescent="0.25">
      <c r="A137" s="278"/>
      <c r="B137" s="159" t="s">
        <v>102</v>
      </c>
      <c r="C137" s="114"/>
      <c r="D137" s="115"/>
      <c r="E137" s="116"/>
      <c r="F137" s="116"/>
      <c r="G137" s="116"/>
      <c r="H137" s="117"/>
      <c r="J137" s="172"/>
    </row>
    <row r="138" spans="1:10" x14ac:dyDescent="0.25">
      <c r="A138" s="279"/>
      <c r="B138" s="160" t="s">
        <v>101</v>
      </c>
      <c r="C138" s="118"/>
      <c r="D138" s="119"/>
      <c r="E138" s="120"/>
      <c r="F138" s="120"/>
      <c r="G138" s="120"/>
      <c r="H138" s="121"/>
      <c r="J138" s="172"/>
    </row>
    <row r="139" spans="1:10" x14ac:dyDescent="0.25">
      <c r="A139" s="51" t="s">
        <v>33</v>
      </c>
      <c r="B139" s="42" t="s">
        <v>117</v>
      </c>
      <c r="C139" s="30">
        <v>2</v>
      </c>
      <c r="D139" s="30" t="s">
        <v>35</v>
      </c>
      <c r="E139" s="31">
        <v>0</v>
      </c>
      <c r="F139" s="31">
        <v>0</v>
      </c>
      <c r="G139" s="31">
        <f>(C139*E139)</f>
        <v>0</v>
      </c>
      <c r="H139" s="31">
        <f>(C139*F139)</f>
        <v>0</v>
      </c>
      <c r="J139" s="172"/>
    </row>
    <row r="140" spans="1:10" x14ac:dyDescent="0.25">
      <c r="A140" s="269"/>
      <c r="B140" s="163" t="s">
        <v>122</v>
      </c>
      <c r="C140" s="113"/>
      <c r="D140" s="74"/>
      <c r="E140" s="64"/>
      <c r="F140" s="64"/>
      <c r="G140" s="64"/>
      <c r="H140" s="65"/>
      <c r="J140" s="172"/>
    </row>
    <row r="141" spans="1:10" x14ac:dyDescent="0.25">
      <c r="A141" s="270"/>
      <c r="B141" s="159" t="s">
        <v>100</v>
      </c>
      <c r="C141" s="114"/>
      <c r="D141" s="115"/>
      <c r="E141" s="116"/>
      <c r="F141" s="116"/>
      <c r="G141" s="116"/>
      <c r="H141" s="117"/>
      <c r="J141" s="172"/>
    </row>
    <row r="142" spans="1:10" x14ac:dyDescent="0.25">
      <c r="A142" s="270"/>
      <c r="B142" s="159" t="s">
        <v>102</v>
      </c>
      <c r="C142" s="114"/>
      <c r="D142" s="115"/>
      <c r="E142" s="116"/>
      <c r="F142" s="116"/>
      <c r="G142" s="116"/>
      <c r="H142" s="117"/>
      <c r="J142" s="172"/>
    </row>
    <row r="143" spans="1:10" x14ac:dyDescent="0.25">
      <c r="A143" s="271"/>
      <c r="B143" s="160" t="s">
        <v>103</v>
      </c>
      <c r="C143" s="118"/>
      <c r="D143" s="119"/>
      <c r="E143" s="120"/>
      <c r="F143" s="120"/>
      <c r="G143" s="120"/>
      <c r="H143" s="121"/>
      <c r="J143" s="172"/>
    </row>
    <row r="144" spans="1:10" x14ac:dyDescent="0.25">
      <c r="A144" s="51" t="s">
        <v>56</v>
      </c>
      <c r="B144" s="42" t="s">
        <v>116</v>
      </c>
      <c r="C144" s="30">
        <v>4</v>
      </c>
      <c r="D144" s="30" t="s">
        <v>35</v>
      </c>
      <c r="E144" s="31">
        <v>0</v>
      </c>
      <c r="F144" s="31">
        <v>0</v>
      </c>
      <c r="G144" s="31">
        <f>(C144*E144)</f>
        <v>0</v>
      </c>
      <c r="H144" s="31">
        <f>(C144*F144)</f>
        <v>0</v>
      </c>
      <c r="J144" s="172"/>
    </row>
    <row r="145" spans="1:10" x14ac:dyDescent="0.25">
      <c r="A145" s="269"/>
      <c r="B145" s="163" t="s">
        <v>121</v>
      </c>
      <c r="C145" s="113"/>
      <c r="D145" s="74"/>
      <c r="E145" s="64"/>
      <c r="F145" s="64"/>
      <c r="G145" s="64"/>
      <c r="H145" s="65"/>
      <c r="J145" s="172"/>
    </row>
    <row r="146" spans="1:10" x14ac:dyDescent="0.25">
      <c r="A146" s="270"/>
      <c r="B146" s="159" t="s">
        <v>100</v>
      </c>
      <c r="C146" s="114"/>
      <c r="D146" s="115"/>
      <c r="E146" s="116"/>
      <c r="F146" s="116"/>
      <c r="G146" s="116"/>
      <c r="H146" s="117"/>
      <c r="J146" s="172"/>
    </row>
    <row r="147" spans="1:10" x14ac:dyDescent="0.25">
      <c r="A147" s="271"/>
      <c r="B147" s="160" t="s">
        <v>111</v>
      </c>
      <c r="C147" s="118"/>
      <c r="D147" s="119"/>
      <c r="E147" s="120"/>
      <c r="F147" s="120"/>
      <c r="G147" s="120"/>
      <c r="H147" s="121"/>
      <c r="J147" s="172"/>
    </row>
    <row r="148" spans="1:10" x14ac:dyDescent="0.25">
      <c r="A148" s="51" t="s">
        <v>34</v>
      </c>
      <c r="B148" s="42" t="s">
        <v>272</v>
      </c>
      <c r="C148" s="30">
        <v>2</v>
      </c>
      <c r="D148" s="30" t="s">
        <v>35</v>
      </c>
      <c r="E148" s="31">
        <v>0</v>
      </c>
      <c r="F148" s="31">
        <v>0</v>
      </c>
      <c r="G148" s="31">
        <f>(C148*E148)</f>
        <v>0</v>
      </c>
      <c r="H148" s="31">
        <f>(C148*F148)</f>
        <v>0</v>
      </c>
      <c r="J148" s="172"/>
    </row>
    <row r="149" spans="1:10" x14ac:dyDescent="0.25">
      <c r="A149" s="269"/>
      <c r="B149" s="163" t="s">
        <v>273</v>
      </c>
      <c r="C149" s="114"/>
      <c r="D149" s="115"/>
      <c r="E149" s="116"/>
      <c r="F149" s="116"/>
      <c r="G149" s="116"/>
      <c r="H149" s="117"/>
      <c r="J149" s="172"/>
    </row>
    <row r="150" spans="1:10" x14ac:dyDescent="0.25">
      <c r="A150" s="270"/>
      <c r="B150" s="159" t="s">
        <v>100</v>
      </c>
      <c r="C150" s="114"/>
      <c r="D150" s="115"/>
      <c r="E150" s="116"/>
      <c r="F150" s="116"/>
      <c r="G150" s="116"/>
      <c r="H150" s="117"/>
      <c r="J150" s="172"/>
    </row>
    <row r="151" spans="1:10" x14ac:dyDescent="0.25">
      <c r="A151" s="271"/>
      <c r="B151" s="160" t="s">
        <v>110</v>
      </c>
      <c r="C151" s="114"/>
      <c r="D151" s="115"/>
      <c r="E151" s="116"/>
      <c r="F151" s="116"/>
      <c r="G151" s="116"/>
      <c r="H151" s="117"/>
      <c r="J151" s="172"/>
    </row>
    <row r="152" spans="1:10" x14ac:dyDescent="0.25">
      <c r="A152" s="51" t="s">
        <v>47</v>
      </c>
      <c r="B152" s="42" t="s">
        <v>115</v>
      </c>
      <c r="C152" s="111">
        <v>1</v>
      </c>
      <c r="D152" s="111" t="s">
        <v>35</v>
      </c>
      <c r="E152" s="112">
        <v>0</v>
      </c>
      <c r="F152" s="112">
        <v>0</v>
      </c>
      <c r="G152" s="112">
        <f>(C152*E152)</f>
        <v>0</v>
      </c>
      <c r="H152" s="112">
        <f>(C152*F152)</f>
        <v>0</v>
      </c>
      <c r="J152" s="172"/>
    </row>
    <row r="153" spans="1:10" x14ac:dyDescent="0.25">
      <c r="A153" s="269"/>
      <c r="B153" s="182" t="s">
        <v>120</v>
      </c>
      <c r="C153" s="113"/>
      <c r="D153" s="74"/>
      <c r="E153" s="64"/>
      <c r="F153" s="64"/>
      <c r="G153" s="64"/>
      <c r="H153" s="65"/>
      <c r="J153" s="172"/>
    </row>
    <row r="154" spans="1:10" x14ac:dyDescent="0.25">
      <c r="A154" s="270"/>
      <c r="B154" s="159" t="s">
        <v>100</v>
      </c>
      <c r="C154" s="114"/>
      <c r="D154" s="115"/>
      <c r="E154" s="116"/>
      <c r="F154" s="116"/>
      <c r="G154" s="116"/>
      <c r="H154" s="117"/>
      <c r="J154" s="172"/>
    </row>
    <row r="155" spans="1:10" x14ac:dyDescent="0.25">
      <c r="A155" s="271"/>
      <c r="B155" s="160" t="s">
        <v>104</v>
      </c>
      <c r="C155" s="118"/>
      <c r="D155" s="119"/>
      <c r="E155" s="120"/>
      <c r="F155" s="120"/>
      <c r="G155" s="120"/>
      <c r="H155" s="121"/>
      <c r="J155" s="172"/>
    </row>
    <row r="156" spans="1:10" x14ac:dyDescent="0.25">
      <c r="A156" s="51" t="s">
        <v>48</v>
      </c>
      <c r="B156" s="42" t="s">
        <v>105</v>
      </c>
      <c r="C156" s="111">
        <v>1</v>
      </c>
      <c r="D156" s="111" t="s">
        <v>35</v>
      </c>
      <c r="E156" s="112">
        <v>0</v>
      </c>
      <c r="F156" s="112">
        <v>0</v>
      </c>
      <c r="G156" s="112">
        <f>(C156*E156)</f>
        <v>0</v>
      </c>
      <c r="H156" s="112">
        <f>(C156*F156)</f>
        <v>0</v>
      </c>
      <c r="J156" s="172"/>
    </row>
    <row r="157" spans="1:10" x14ac:dyDescent="0.25">
      <c r="A157" s="269"/>
      <c r="B157" s="163" t="s">
        <v>274</v>
      </c>
      <c r="C157" s="113"/>
      <c r="D157" s="74"/>
      <c r="E157" s="64"/>
      <c r="F157" s="64"/>
      <c r="G157" s="64"/>
      <c r="H157" s="65"/>
      <c r="J157" s="172"/>
    </row>
    <row r="158" spans="1:10" x14ac:dyDescent="0.25">
      <c r="A158" s="270"/>
      <c r="B158" s="159" t="s">
        <v>275</v>
      </c>
      <c r="C158" s="114"/>
      <c r="D158" s="115"/>
      <c r="E158" s="116"/>
      <c r="F158" s="116"/>
      <c r="G158" s="116"/>
      <c r="H158" s="117"/>
      <c r="J158" s="172"/>
    </row>
    <row r="159" spans="1:10" x14ac:dyDescent="0.25">
      <c r="A159" s="270"/>
      <c r="B159" s="165" t="s">
        <v>276</v>
      </c>
      <c r="C159" s="114"/>
      <c r="D159" s="115"/>
      <c r="E159" s="116"/>
      <c r="F159" s="116"/>
      <c r="G159" s="116"/>
      <c r="H159" s="117"/>
      <c r="J159" s="172"/>
    </row>
    <row r="160" spans="1:10" x14ac:dyDescent="0.25">
      <c r="A160" s="271"/>
      <c r="B160" s="160" t="s">
        <v>106</v>
      </c>
      <c r="C160" s="118"/>
      <c r="D160" s="119"/>
      <c r="E160" s="120"/>
      <c r="F160" s="120"/>
      <c r="G160" s="120"/>
      <c r="H160" s="121"/>
      <c r="J160" s="172"/>
    </row>
    <row r="161" spans="1:10" x14ac:dyDescent="0.25">
      <c r="A161" s="51" t="s">
        <v>50</v>
      </c>
      <c r="B161" s="42" t="s">
        <v>107</v>
      </c>
      <c r="C161" s="111">
        <v>4</v>
      </c>
      <c r="D161" s="111" t="s">
        <v>35</v>
      </c>
      <c r="E161" s="112">
        <v>0</v>
      </c>
      <c r="F161" s="112">
        <v>0</v>
      </c>
      <c r="G161" s="112">
        <f>(C161*E161)</f>
        <v>0</v>
      </c>
      <c r="H161" s="112">
        <f>(C161*F161)</f>
        <v>0</v>
      </c>
      <c r="J161" s="172"/>
    </row>
    <row r="162" spans="1:10" x14ac:dyDescent="0.25">
      <c r="A162" s="277"/>
      <c r="B162" s="158" t="s">
        <v>108</v>
      </c>
      <c r="C162" s="113"/>
      <c r="D162" s="74"/>
      <c r="E162" s="64"/>
      <c r="F162" s="64"/>
      <c r="G162" s="64"/>
      <c r="H162" s="65"/>
      <c r="J162" s="172"/>
    </row>
    <row r="163" spans="1:10" x14ac:dyDescent="0.25">
      <c r="A163" s="279"/>
      <c r="B163" s="160" t="s">
        <v>109</v>
      </c>
      <c r="C163" s="118"/>
      <c r="D163" s="119"/>
      <c r="E163" s="120"/>
      <c r="F163" s="120"/>
      <c r="G163" s="120"/>
      <c r="H163" s="121"/>
      <c r="J163" s="172"/>
    </row>
    <row r="164" spans="1:10" x14ac:dyDescent="0.25">
      <c r="A164" s="51" t="s">
        <v>54</v>
      </c>
      <c r="B164" s="124" t="s">
        <v>114</v>
      </c>
      <c r="C164" s="111">
        <v>1</v>
      </c>
      <c r="D164" s="111" t="s">
        <v>35</v>
      </c>
      <c r="E164" s="112">
        <v>0</v>
      </c>
      <c r="F164" s="112">
        <v>0</v>
      </c>
      <c r="G164" s="112">
        <f>(C164*E164)</f>
        <v>0</v>
      </c>
      <c r="H164" s="112">
        <f>(C164*F164)</f>
        <v>0</v>
      </c>
      <c r="J164" s="172"/>
    </row>
    <row r="165" spans="1:10" x14ac:dyDescent="0.25">
      <c r="A165" s="269"/>
      <c r="B165" s="158" t="s">
        <v>113</v>
      </c>
      <c r="C165" s="113"/>
      <c r="D165" s="74"/>
      <c r="E165" s="64"/>
      <c r="F165" s="64"/>
      <c r="G165" s="64"/>
      <c r="H165" s="65"/>
      <c r="J165" s="172"/>
    </row>
    <row r="166" spans="1:10" x14ac:dyDescent="0.25">
      <c r="A166" s="270"/>
      <c r="B166" s="159" t="s">
        <v>112</v>
      </c>
      <c r="C166" s="114"/>
      <c r="D166" s="115"/>
      <c r="E166" s="116"/>
      <c r="F166" s="116"/>
      <c r="G166" s="116"/>
      <c r="H166" s="117"/>
      <c r="J166" s="172"/>
    </row>
    <row r="167" spans="1:10" x14ac:dyDescent="0.25">
      <c r="A167" s="271"/>
      <c r="B167" s="160" t="s">
        <v>110</v>
      </c>
      <c r="C167" s="118"/>
      <c r="D167" s="119"/>
      <c r="E167" s="120"/>
      <c r="F167" s="120"/>
      <c r="G167" s="120"/>
      <c r="H167" s="121"/>
      <c r="J167" s="172"/>
    </row>
    <row r="168" spans="1:10" x14ac:dyDescent="0.25">
      <c r="A168" s="51" t="s">
        <v>55</v>
      </c>
      <c r="B168" s="124" t="s">
        <v>282</v>
      </c>
      <c r="C168" s="111">
        <v>5</v>
      </c>
      <c r="D168" s="111" t="s">
        <v>35</v>
      </c>
      <c r="E168" s="112">
        <v>0</v>
      </c>
      <c r="F168" s="112">
        <v>0</v>
      </c>
      <c r="G168" s="112">
        <f>(C168*E168)</f>
        <v>0</v>
      </c>
      <c r="H168" s="112">
        <f>(C168*F168)</f>
        <v>0</v>
      </c>
      <c r="J168" s="172"/>
    </row>
    <row r="169" spans="1:10" x14ac:dyDescent="0.25">
      <c r="A169" s="277"/>
      <c r="B169" s="163" t="s">
        <v>125</v>
      </c>
      <c r="C169" s="113"/>
      <c r="D169" s="74"/>
      <c r="E169" s="64"/>
      <c r="F169" s="64"/>
      <c r="G169" s="64"/>
      <c r="H169" s="65"/>
      <c r="J169" s="172"/>
    </row>
    <row r="170" spans="1:10" x14ac:dyDescent="0.25">
      <c r="A170" s="278"/>
      <c r="B170" s="165" t="s">
        <v>126</v>
      </c>
      <c r="C170" s="114"/>
      <c r="D170" s="115"/>
      <c r="E170" s="116"/>
      <c r="F170" s="116"/>
      <c r="G170" s="116"/>
      <c r="H170" s="117"/>
      <c r="J170" s="172"/>
    </row>
    <row r="171" spans="1:10" x14ac:dyDescent="0.25">
      <c r="A171" s="279"/>
      <c r="B171" s="160" t="s">
        <v>110</v>
      </c>
      <c r="C171" s="118"/>
      <c r="D171" s="119"/>
      <c r="E171" s="120"/>
      <c r="F171" s="120"/>
      <c r="G171" s="120"/>
      <c r="H171" s="121"/>
      <c r="J171" s="172"/>
    </row>
    <row r="172" spans="1:10" x14ac:dyDescent="0.25">
      <c r="A172" s="51" t="s">
        <v>65</v>
      </c>
      <c r="B172" s="124" t="s">
        <v>283</v>
      </c>
      <c r="C172" s="111">
        <v>76</v>
      </c>
      <c r="D172" s="111" t="s">
        <v>18</v>
      </c>
      <c r="E172" s="112">
        <v>0</v>
      </c>
      <c r="F172" s="112">
        <v>0</v>
      </c>
      <c r="G172" s="112">
        <f>(C172*E172)</f>
        <v>0</v>
      </c>
      <c r="H172" s="112">
        <f>(C172*F172)</f>
        <v>0</v>
      </c>
      <c r="J172" s="172"/>
    </row>
    <row r="173" spans="1:10" x14ac:dyDescent="0.25">
      <c r="A173" s="277"/>
      <c r="B173" s="163" t="s">
        <v>188</v>
      </c>
      <c r="C173" s="113"/>
      <c r="D173" s="74"/>
      <c r="E173" s="64"/>
      <c r="F173" s="64"/>
      <c r="G173" s="64"/>
      <c r="H173" s="65"/>
      <c r="J173" s="172"/>
    </row>
    <row r="174" spans="1:10" x14ac:dyDescent="0.25">
      <c r="A174" s="279"/>
      <c r="B174" s="162" t="s">
        <v>127</v>
      </c>
      <c r="C174" s="118"/>
      <c r="D174" s="119"/>
      <c r="E174" s="120"/>
      <c r="F174" s="120"/>
      <c r="G174" s="120"/>
      <c r="H174" s="121"/>
      <c r="J174" s="172"/>
    </row>
    <row r="175" spans="1:10" x14ac:dyDescent="0.25">
      <c r="A175" s="51" t="s">
        <v>66</v>
      </c>
      <c r="B175" s="124" t="s">
        <v>295</v>
      </c>
      <c r="C175" s="111">
        <v>1</v>
      </c>
      <c r="D175" s="111" t="s">
        <v>35</v>
      </c>
      <c r="E175" s="112">
        <v>0</v>
      </c>
      <c r="F175" s="112">
        <v>0</v>
      </c>
      <c r="G175" s="112">
        <f>(C175*E175)</f>
        <v>0</v>
      </c>
      <c r="H175" s="112">
        <f>(C175*F175)</f>
        <v>0</v>
      </c>
      <c r="J175" s="172"/>
    </row>
    <row r="176" spans="1:10" x14ac:dyDescent="0.25">
      <c r="A176" s="269"/>
      <c r="B176" s="158" t="s">
        <v>296</v>
      </c>
      <c r="C176" s="113"/>
      <c r="D176" s="74"/>
      <c r="E176" s="64"/>
      <c r="F176" s="64"/>
      <c r="G176" s="64"/>
      <c r="H176" s="65"/>
      <c r="J176" s="172"/>
    </row>
    <row r="177" spans="1:10" x14ac:dyDescent="0.25">
      <c r="A177" s="270"/>
      <c r="B177" s="159" t="s">
        <v>297</v>
      </c>
      <c r="C177" s="114"/>
      <c r="D177" s="115"/>
      <c r="E177" s="116"/>
      <c r="F177" s="116"/>
      <c r="G177" s="116"/>
      <c r="H177" s="117"/>
      <c r="J177" s="172"/>
    </row>
    <row r="178" spans="1:10" x14ac:dyDescent="0.25">
      <c r="A178" s="270"/>
      <c r="B178" s="159" t="s">
        <v>298</v>
      </c>
      <c r="C178" s="114"/>
      <c r="D178" s="115"/>
      <c r="E178" s="116"/>
      <c r="F178" s="116"/>
      <c r="G178" s="116"/>
      <c r="H178" s="117"/>
      <c r="J178" s="172"/>
    </row>
    <row r="179" spans="1:10" x14ac:dyDescent="0.25">
      <c r="A179" s="271"/>
      <c r="B179" s="162" t="s">
        <v>110</v>
      </c>
      <c r="C179" s="118"/>
      <c r="D179" s="119"/>
      <c r="E179" s="120"/>
      <c r="F179" s="120"/>
      <c r="G179" s="120"/>
      <c r="H179" s="121"/>
      <c r="J179" s="172"/>
    </row>
    <row r="180" spans="1:10" x14ac:dyDescent="0.25">
      <c r="A180" s="51" t="s">
        <v>83</v>
      </c>
      <c r="B180" s="42" t="s">
        <v>133</v>
      </c>
      <c r="C180" s="111">
        <v>1</v>
      </c>
      <c r="D180" s="111" t="s">
        <v>35</v>
      </c>
      <c r="E180" s="112">
        <v>0</v>
      </c>
      <c r="F180" s="112">
        <v>0</v>
      </c>
      <c r="G180" s="112">
        <f>(C180*E180)</f>
        <v>0</v>
      </c>
      <c r="H180" s="112">
        <f>(C180*F180)</f>
        <v>0</v>
      </c>
      <c r="J180" s="172"/>
    </row>
    <row r="181" spans="1:10" x14ac:dyDescent="0.25">
      <c r="A181" s="132"/>
      <c r="B181" s="124" t="s">
        <v>134</v>
      </c>
      <c r="C181" s="128"/>
      <c r="D181" s="129"/>
      <c r="E181" s="130"/>
      <c r="F181" s="130"/>
      <c r="G181" s="130"/>
      <c r="H181" s="131"/>
      <c r="J181" s="172"/>
    </row>
    <row r="182" spans="1:10" x14ac:dyDescent="0.25">
      <c r="A182" s="51" t="s">
        <v>84</v>
      </c>
      <c r="B182" s="124" t="s">
        <v>135</v>
      </c>
      <c r="C182" s="111">
        <v>17</v>
      </c>
      <c r="D182" s="111" t="s">
        <v>35</v>
      </c>
      <c r="E182" s="112">
        <v>0</v>
      </c>
      <c r="F182" s="112">
        <v>0</v>
      </c>
      <c r="G182" s="112">
        <f>(C182*E182)</f>
        <v>0</v>
      </c>
      <c r="H182" s="112">
        <f>(C182*F182)</f>
        <v>0</v>
      </c>
      <c r="J182" s="172"/>
    </row>
    <row r="183" spans="1:10" x14ac:dyDescent="0.25">
      <c r="A183" s="269"/>
      <c r="B183" s="163" t="s">
        <v>138</v>
      </c>
      <c r="C183" s="113"/>
      <c r="D183" s="74"/>
      <c r="E183" s="64"/>
      <c r="F183" s="64"/>
      <c r="G183" s="64"/>
      <c r="H183" s="65"/>
      <c r="J183" s="172"/>
    </row>
    <row r="184" spans="1:10" x14ac:dyDescent="0.25">
      <c r="A184" s="270"/>
      <c r="B184" s="165" t="s">
        <v>136</v>
      </c>
      <c r="C184" s="114"/>
      <c r="D184" s="115"/>
      <c r="E184" s="116"/>
      <c r="F184" s="116"/>
      <c r="G184" s="116"/>
      <c r="H184" s="117"/>
      <c r="J184" s="172"/>
    </row>
    <row r="185" spans="1:10" x14ac:dyDescent="0.25">
      <c r="A185" s="271"/>
      <c r="B185" s="160" t="s">
        <v>137</v>
      </c>
      <c r="C185" s="118"/>
      <c r="D185" s="119"/>
      <c r="E185" s="120"/>
      <c r="F185" s="120"/>
      <c r="G185" s="120"/>
      <c r="H185" s="121"/>
      <c r="J185" s="172"/>
    </row>
    <row r="186" spans="1:10" x14ac:dyDescent="0.25">
      <c r="A186" s="132" t="s">
        <v>85</v>
      </c>
      <c r="B186" s="124" t="s">
        <v>139</v>
      </c>
      <c r="C186" s="111">
        <v>2</v>
      </c>
      <c r="D186" s="111" t="s">
        <v>35</v>
      </c>
      <c r="E186" s="112">
        <v>0</v>
      </c>
      <c r="F186" s="112">
        <v>0</v>
      </c>
      <c r="G186" s="112">
        <f>(C186*E186)</f>
        <v>0</v>
      </c>
      <c r="H186" s="112">
        <f>(C186*F186)</f>
        <v>0</v>
      </c>
      <c r="J186" s="172"/>
    </row>
    <row r="187" spans="1:10" x14ac:dyDescent="0.25">
      <c r="A187" s="269"/>
      <c r="B187" s="163" t="s">
        <v>140</v>
      </c>
      <c r="C187" s="113"/>
      <c r="D187" s="74"/>
      <c r="E187" s="64"/>
      <c r="F187" s="64"/>
      <c r="G187" s="64"/>
      <c r="H187" s="65"/>
      <c r="J187" s="172"/>
    </row>
    <row r="188" spans="1:10" x14ac:dyDescent="0.25">
      <c r="A188" s="271"/>
      <c r="B188" s="162" t="s">
        <v>137</v>
      </c>
      <c r="C188" s="118"/>
      <c r="D188" s="119"/>
      <c r="E188" s="120"/>
      <c r="F188" s="120"/>
      <c r="G188" s="120"/>
      <c r="H188" s="121"/>
      <c r="J188" s="172"/>
    </row>
    <row r="189" spans="1:10" x14ac:dyDescent="0.25">
      <c r="A189" s="132" t="s">
        <v>86</v>
      </c>
      <c r="B189" s="42" t="s">
        <v>190</v>
      </c>
      <c r="C189" s="111">
        <v>7</v>
      </c>
      <c r="D189" s="111" t="s">
        <v>35</v>
      </c>
      <c r="E189" s="112">
        <v>0</v>
      </c>
      <c r="F189" s="112">
        <v>0</v>
      </c>
      <c r="G189" s="112">
        <f>(C189*E189)</f>
        <v>0</v>
      </c>
      <c r="H189" s="112">
        <f>(C189*F189)</f>
        <v>0</v>
      </c>
      <c r="J189" s="172"/>
    </row>
    <row r="190" spans="1:10" x14ac:dyDescent="0.25">
      <c r="A190" s="269"/>
      <c r="B190" s="166" t="s">
        <v>191</v>
      </c>
      <c r="C190" s="113"/>
      <c r="D190" s="74"/>
      <c r="E190" s="134"/>
      <c r="F190" s="134"/>
      <c r="G190" s="134"/>
      <c r="H190" s="135"/>
      <c r="J190" s="172"/>
    </row>
    <row r="191" spans="1:10" ht="25.5" x14ac:dyDescent="0.25">
      <c r="A191" s="270"/>
      <c r="B191" s="161" t="s">
        <v>132</v>
      </c>
      <c r="C191" s="114"/>
      <c r="D191" s="115"/>
      <c r="E191" s="127"/>
      <c r="F191" s="127"/>
      <c r="G191" s="127"/>
      <c r="H191" s="147"/>
      <c r="J191" s="172"/>
    </row>
    <row r="192" spans="1:10" x14ac:dyDescent="0.25">
      <c r="A192" s="271"/>
      <c r="B192" s="167" t="s">
        <v>189</v>
      </c>
      <c r="C192" s="118"/>
      <c r="D192" s="119"/>
      <c r="E192" s="136"/>
      <c r="F192" s="136"/>
      <c r="G192" s="136"/>
      <c r="H192" s="137"/>
      <c r="J192" s="172"/>
    </row>
    <row r="193" spans="1:10" x14ac:dyDescent="0.25">
      <c r="A193" s="132" t="s">
        <v>87</v>
      </c>
      <c r="B193" s="174" t="s">
        <v>207</v>
      </c>
      <c r="C193" s="30">
        <v>1</v>
      </c>
      <c r="D193" s="30" t="s">
        <v>35</v>
      </c>
      <c r="E193" s="31">
        <v>0</v>
      </c>
      <c r="F193" s="31">
        <v>0</v>
      </c>
      <c r="G193" s="31">
        <f>(C193*E193)</f>
        <v>0</v>
      </c>
      <c r="H193" s="31">
        <f>(C193*F193)</f>
        <v>0</v>
      </c>
      <c r="J193" s="172"/>
    </row>
    <row r="194" spans="1:10" x14ac:dyDescent="0.25">
      <c r="A194" s="132" t="s">
        <v>88</v>
      </c>
      <c r="B194" s="42" t="s">
        <v>284</v>
      </c>
      <c r="C194" s="111">
        <v>25</v>
      </c>
      <c r="D194" s="111" t="s">
        <v>18</v>
      </c>
      <c r="E194" s="112">
        <v>0</v>
      </c>
      <c r="F194" s="112">
        <v>0</v>
      </c>
      <c r="G194" s="112">
        <f>(C194*E194)</f>
        <v>0</v>
      </c>
      <c r="H194" s="112">
        <f>(C194*F194)</f>
        <v>0</v>
      </c>
      <c r="J194" s="172"/>
    </row>
    <row r="195" spans="1:10" ht="38.25" x14ac:dyDescent="0.25">
      <c r="A195" s="269"/>
      <c r="B195" s="168" t="s">
        <v>277</v>
      </c>
      <c r="C195" s="113"/>
      <c r="D195" s="74"/>
      <c r="E195" s="134"/>
      <c r="F195" s="134"/>
      <c r="G195" s="134"/>
      <c r="H195" s="135"/>
      <c r="J195" s="172"/>
    </row>
    <row r="196" spans="1:10" ht="25.5" x14ac:dyDescent="0.25">
      <c r="A196" s="270"/>
      <c r="B196" s="161" t="s">
        <v>278</v>
      </c>
      <c r="C196" s="114"/>
      <c r="D196" s="115"/>
      <c r="E196" s="127"/>
      <c r="F196" s="127"/>
      <c r="G196" s="127"/>
      <c r="H196" s="147"/>
      <c r="J196" s="172"/>
    </row>
    <row r="197" spans="1:10" x14ac:dyDescent="0.25">
      <c r="A197" s="270"/>
      <c r="B197" s="161" t="s">
        <v>192</v>
      </c>
      <c r="C197" s="114"/>
      <c r="D197" s="115"/>
      <c r="E197" s="127"/>
      <c r="F197" s="127"/>
      <c r="G197" s="127"/>
      <c r="H197" s="147"/>
      <c r="J197" s="172"/>
    </row>
    <row r="198" spans="1:10" x14ac:dyDescent="0.25">
      <c r="A198" s="270"/>
      <c r="B198" s="159" t="s">
        <v>193</v>
      </c>
      <c r="C198" s="114"/>
      <c r="D198" s="115"/>
      <c r="E198" s="127"/>
      <c r="F198" s="127"/>
      <c r="G198" s="127"/>
      <c r="H198" s="147"/>
      <c r="J198" s="172"/>
    </row>
    <row r="199" spans="1:10" x14ac:dyDescent="0.25">
      <c r="A199" s="270"/>
      <c r="B199" s="159" t="s">
        <v>194</v>
      </c>
      <c r="C199" s="114"/>
      <c r="D199" s="115"/>
      <c r="E199" s="127"/>
      <c r="F199" s="127"/>
      <c r="G199" s="127"/>
      <c r="H199" s="147"/>
      <c r="J199" s="172"/>
    </row>
    <row r="200" spans="1:10" x14ac:dyDescent="0.25">
      <c r="A200" s="270"/>
      <c r="B200" s="160" t="s">
        <v>167</v>
      </c>
      <c r="C200" s="114"/>
      <c r="D200" s="115"/>
      <c r="E200" s="127"/>
      <c r="F200" s="127"/>
      <c r="G200" s="127"/>
      <c r="H200" s="147"/>
      <c r="J200" s="172"/>
    </row>
    <row r="201" spans="1:10" x14ac:dyDescent="0.25">
      <c r="A201" s="132" t="s">
        <v>128</v>
      </c>
      <c r="B201" s="42" t="s">
        <v>285</v>
      </c>
      <c r="C201" s="111">
        <v>12.5</v>
      </c>
      <c r="D201" s="111" t="s">
        <v>18</v>
      </c>
      <c r="E201" s="112">
        <v>0</v>
      </c>
      <c r="F201" s="112">
        <v>0</v>
      </c>
      <c r="G201" s="112">
        <f>(C201*E201)</f>
        <v>0</v>
      </c>
      <c r="H201" s="112">
        <f>(C201*F201)</f>
        <v>0</v>
      </c>
      <c r="J201" s="172"/>
    </row>
    <row r="202" spans="1:10" x14ac:dyDescent="0.25">
      <c r="A202" s="269"/>
      <c r="B202" s="168" t="s">
        <v>199</v>
      </c>
      <c r="C202" s="113"/>
      <c r="D202" s="74"/>
      <c r="E202" s="134"/>
      <c r="F202" s="134"/>
      <c r="G202" s="134"/>
      <c r="H202" s="135"/>
      <c r="J202" s="172"/>
    </row>
    <row r="203" spans="1:10" x14ac:dyDescent="0.25">
      <c r="A203" s="270"/>
      <c r="B203" s="161" t="s">
        <v>204</v>
      </c>
      <c r="C203" s="114"/>
      <c r="D203" s="115"/>
      <c r="E203" s="127"/>
      <c r="F203" s="127"/>
      <c r="G203" s="127"/>
      <c r="H203" s="147"/>
      <c r="J203" s="172"/>
    </row>
    <row r="204" spans="1:10" x14ac:dyDescent="0.25">
      <c r="A204" s="270"/>
      <c r="B204" s="161" t="s">
        <v>288</v>
      </c>
      <c r="C204" s="114"/>
      <c r="D204" s="115"/>
      <c r="E204" s="127"/>
      <c r="F204" s="127"/>
      <c r="G204" s="127"/>
      <c r="H204" s="147"/>
      <c r="J204" s="172"/>
    </row>
    <row r="205" spans="1:10" x14ac:dyDescent="0.25">
      <c r="A205" s="270"/>
      <c r="B205" s="159" t="s">
        <v>200</v>
      </c>
      <c r="C205" s="114"/>
      <c r="D205" s="115"/>
      <c r="E205" s="127"/>
      <c r="F205" s="127"/>
      <c r="G205" s="127"/>
      <c r="H205" s="147"/>
      <c r="J205" s="172"/>
    </row>
    <row r="206" spans="1:10" x14ac:dyDescent="0.25">
      <c r="A206" s="270"/>
      <c r="B206" s="159" t="s">
        <v>201</v>
      </c>
      <c r="C206" s="114"/>
      <c r="D206" s="115"/>
      <c r="E206" s="127"/>
      <c r="F206" s="127"/>
      <c r="G206" s="127"/>
      <c r="H206" s="147"/>
      <c r="J206" s="172"/>
    </row>
    <row r="207" spans="1:10" x14ac:dyDescent="0.25">
      <c r="A207" s="271"/>
      <c r="B207" s="160" t="s">
        <v>202</v>
      </c>
      <c r="C207" s="118"/>
      <c r="D207" s="119"/>
      <c r="E207" s="136"/>
      <c r="F207" s="136"/>
      <c r="G207" s="136"/>
      <c r="H207" s="137"/>
      <c r="J207" s="172"/>
    </row>
    <row r="208" spans="1:10" x14ac:dyDescent="0.25">
      <c r="A208" s="132" t="s">
        <v>129</v>
      </c>
      <c r="B208" s="124" t="s">
        <v>286</v>
      </c>
      <c r="C208" s="111">
        <v>9</v>
      </c>
      <c r="D208" s="111" t="s">
        <v>18</v>
      </c>
      <c r="E208" s="112">
        <v>0</v>
      </c>
      <c r="F208" s="112">
        <v>0</v>
      </c>
      <c r="G208" s="112">
        <f>(C208*E208)</f>
        <v>0</v>
      </c>
      <c r="H208" s="112">
        <f>(C208*F208)</f>
        <v>0</v>
      </c>
      <c r="J208" s="172"/>
    </row>
    <row r="209" spans="1:10" x14ac:dyDescent="0.25">
      <c r="A209" s="269"/>
      <c r="B209" s="163" t="s">
        <v>203</v>
      </c>
      <c r="C209" s="113"/>
      <c r="D209" s="74"/>
      <c r="E209" s="64"/>
      <c r="F209" s="64"/>
      <c r="G209" s="64"/>
      <c r="H209" s="65"/>
      <c r="J209" s="172"/>
    </row>
    <row r="210" spans="1:10" x14ac:dyDescent="0.25">
      <c r="A210" s="270"/>
      <c r="B210" s="161" t="s">
        <v>204</v>
      </c>
      <c r="C210" s="114"/>
      <c r="D210" s="115"/>
      <c r="E210" s="116"/>
      <c r="F210" s="116"/>
      <c r="G210" s="116"/>
      <c r="H210" s="117"/>
      <c r="J210" s="172"/>
    </row>
    <row r="211" spans="1:10" x14ac:dyDescent="0.25">
      <c r="A211" s="270"/>
      <c r="B211" s="161" t="s">
        <v>289</v>
      </c>
      <c r="C211" s="114"/>
      <c r="D211" s="115"/>
      <c r="E211" s="116"/>
      <c r="F211" s="116"/>
      <c r="G211" s="116"/>
      <c r="H211" s="117"/>
      <c r="J211" s="172"/>
    </row>
    <row r="212" spans="1:10" x14ac:dyDescent="0.25">
      <c r="A212" s="270"/>
      <c r="B212" s="159" t="s">
        <v>200</v>
      </c>
      <c r="C212" s="114"/>
      <c r="D212" s="115"/>
      <c r="E212" s="116"/>
      <c r="F212" s="116"/>
      <c r="G212" s="116"/>
      <c r="H212" s="117"/>
      <c r="J212" s="172"/>
    </row>
    <row r="213" spans="1:10" x14ac:dyDescent="0.25">
      <c r="A213" s="270"/>
      <c r="B213" s="159" t="s">
        <v>201</v>
      </c>
      <c r="C213" s="114"/>
      <c r="D213" s="115"/>
      <c r="E213" s="116"/>
      <c r="F213" s="116"/>
      <c r="G213" s="116"/>
      <c r="H213" s="117"/>
      <c r="J213" s="172"/>
    </row>
    <row r="214" spans="1:10" x14ac:dyDescent="0.25">
      <c r="A214" s="270"/>
      <c r="B214" s="165" t="s">
        <v>202</v>
      </c>
      <c r="C214" s="114"/>
      <c r="D214" s="115"/>
      <c r="E214" s="116"/>
      <c r="F214" s="116"/>
      <c r="G214" s="116"/>
      <c r="H214" s="117"/>
      <c r="J214" s="172"/>
    </row>
    <row r="215" spans="1:10" x14ac:dyDescent="0.25">
      <c r="A215" s="132" t="s">
        <v>130</v>
      </c>
      <c r="B215" s="124" t="s">
        <v>287</v>
      </c>
      <c r="C215" s="111">
        <v>13</v>
      </c>
      <c r="D215" s="111" t="s">
        <v>11</v>
      </c>
      <c r="E215" s="112">
        <v>0</v>
      </c>
      <c r="F215" s="112">
        <v>0</v>
      </c>
      <c r="G215" s="112">
        <f>(C215*E215)</f>
        <v>0</v>
      </c>
      <c r="H215" s="112">
        <f>(C215*F215)</f>
        <v>0</v>
      </c>
      <c r="J215" s="172"/>
    </row>
    <row r="216" spans="1:10" x14ac:dyDescent="0.25">
      <c r="A216" s="269"/>
      <c r="B216" s="163" t="s">
        <v>205</v>
      </c>
      <c r="C216" s="113"/>
      <c r="D216" s="74"/>
      <c r="E216" s="64"/>
      <c r="F216" s="64"/>
      <c r="G216" s="64"/>
      <c r="H216" s="65"/>
      <c r="J216" s="172"/>
    </row>
    <row r="217" spans="1:10" x14ac:dyDescent="0.25">
      <c r="A217" s="270"/>
      <c r="B217" s="161" t="s">
        <v>206</v>
      </c>
      <c r="C217" s="114"/>
      <c r="D217" s="115"/>
      <c r="E217" s="116"/>
      <c r="F217" s="116"/>
      <c r="G217" s="116"/>
      <c r="H217" s="117"/>
      <c r="J217" s="172"/>
    </row>
    <row r="218" spans="1:10" x14ac:dyDescent="0.25">
      <c r="A218" s="270"/>
      <c r="B218" s="165" t="s">
        <v>111</v>
      </c>
      <c r="C218" s="114"/>
      <c r="D218" s="115"/>
      <c r="E218" s="116"/>
      <c r="F218" s="116"/>
      <c r="G218" s="116"/>
      <c r="H218" s="117"/>
      <c r="J218" s="172"/>
    </row>
    <row r="219" spans="1:10" x14ac:dyDescent="0.25">
      <c r="A219" s="132" t="s">
        <v>131</v>
      </c>
      <c r="B219" s="124" t="s">
        <v>292</v>
      </c>
      <c r="C219" s="111">
        <v>1</v>
      </c>
      <c r="D219" s="111" t="s">
        <v>35</v>
      </c>
      <c r="E219" s="112">
        <v>0</v>
      </c>
      <c r="F219" s="112">
        <v>0</v>
      </c>
      <c r="G219" s="112">
        <f>(C219*E219)</f>
        <v>0</v>
      </c>
      <c r="H219" s="112">
        <f>(C219*F219)</f>
        <v>0</v>
      </c>
      <c r="J219" s="172"/>
    </row>
    <row r="220" spans="1:10" x14ac:dyDescent="0.25">
      <c r="A220" s="269"/>
      <c r="B220" s="163" t="s">
        <v>293</v>
      </c>
      <c r="C220" s="263"/>
      <c r="D220" s="264"/>
      <c r="E220" s="264"/>
      <c r="F220" s="264"/>
      <c r="G220" s="264"/>
      <c r="H220" s="265"/>
      <c r="J220" s="172"/>
    </row>
    <row r="221" spans="1:10" x14ac:dyDescent="0.25">
      <c r="A221" s="271"/>
      <c r="B221" s="167" t="s">
        <v>294</v>
      </c>
      <c r="C221" s="266"/>
      <c r="D221" s="267"/>
      <c r="E221" s="267"/>
      <c r="F221" s="267"/>
      <c r="G221" s="267"/>
      <c r="H221" s="268"/>
      <c r="J221" s="172"/>
    </row>
    <row r="222" spans="1:10" x14ac:dyDescent="0.25">
      <c r="A222" s="132" t="s">
        <v>291</v>
      </c>
      <c r="B222" s="124" t="s">
        <v>219</v>
      </c>
      <c r="C222" s="30">
        <v>150</v>
      </c>
      <c r="D222" s="30" t="s">
        <v>11</v>
      </c>
      <c r="E222" s="31">
        <v>0</v>
      </c>
      <c r="F222" s="31">
        <v>0</v>
      </c>
      <c r="G222" s="31">
        <f>(C222*E222)</f>
        <v>0</v>
      </c>
      <c r="H222" s="31">
        <f>(C222*F222)</f>
        <v>0</v>
      </c>
      <c r="J222" s="172"/>
    </row>
    <row r="223" spans="1:10" x14ac:dyDescent="0.25">
      <c r="A223" s="269"/>
      <c r="B223" s="186" t="s">
        <v>279</v>
      </c>
      <c r="C223" s="113"/>
      <c r="D223" s="74"/>
      <c r="E223" s="64"/>
      <c r="F223" s="64"/>
      <c r="G223" s="64"/>
      <c r="H223" s="65"/>
      <c r="J223" s="172"/>
    </row>
    <row r="224" spans="1:10" s="190" customFormat="1" ht="30.75" customHeight="1" x14ac:dyDescent="0.25">
      <c r="A224" s="271"/>
      <c r="B224" s="187" t="s">
        <v>220</v>
      </c>
      <c r="C224" s="191"/>
      <c r="D224" s="192"/>
      <c r="E224" s="193"/>
      <c r="F224" s="193"/>
      <c r="G224" s="193"/>
      <c r="H224" s="194"/>
      <c r="I224" s="188"/>
      <c r="J224" s="189"/>
    </row>
    <row r="225" spans="1:10" x14ac:dyDescent="0.25">
      <c r="A225" s="36"/>
      <c r="B225" s="43" t="s">
        <v>16</v>
      </c>
      <c r="C225" s="10"/>
      <c r="D225" s="10"/>
      <c r="E225" s="10"/>
      <c r="F225" s="10"/>
      <c r="G225" s="12">
        <f>SUM(G129:G218)</f>
        <v>0</v>
      </c>
      <c r="H225" s="14"/>
    </row>
    <row r="226" spans="1:10" x14ac:dyDescent="0.25">
      <c r="A226" s="69"/>
      <c r="B226" s="70" t="s">
        <v>17</v>
      </c>
      <c r="C226" s="71"/>
      <c r="D226" s="71"/>
      <c r="E226" s="71"/>
      <c r="F226" s="71"/>
      <c r="G226" s="72"/>
      <c r="H226" s="73">
        <f>SUM(H129:H218)</f>
        <v>0</v>
      </c>
    </row>
    <row r="227" spans="1:10" x14ac:dyDescent="0.25">
      <c r="A227" s="66"/>
      <c r="B227" s="286" t="s">
        <v>141</v>
      </c>
      <c r="C227" s="67"/>
      <c r="D227" s="67"/>
      <c r="E227" s="67"/>
      <c r="F227" s="68" t="s">
        <v>19</v>
      </c>
      <c r="G227" s="287">
        <f>SUM(G225,H226)</f>
        <v>0</v>
      </c>
      <c r="H227" s="288"/>
    </row>
    <row r="228" spans="1:10" ht="15.75" thickBot="1" x14ac:dyDescent="0.3">
      <c r="A228" s="39"/>
      <c r="B228" s="281"/>
      <c r="C228" s="8"/>
      <c r="D228" s="8"/>
      <c r="E228" s="8"/>
      <c r="F228" s="9" t="s">
        <v>20</v>
      </c>
      <c r="G228" s="284">
        <f>(G227*1.27)</f>
        <v>0</v>
      </c>
      <c r="H228" s="285"/>
    </row>
    <row r="229" spans="1:10" ht="16.5" thickBot="1" x14ac:dyDescent="0.3">
      <c r="A229" s="40"/>
      <c r="B229" s="18"/>
      <c r="C229" s="19"/>
      <c r="D229" s="19"/>
      <c r="E229" s="19"/>
      <c r="F229" s="20"/>
      <c r="G229" s="21"/>
      <c r="H229" s="21"/>
    </row>
    <row r="230" spans="1:10" ht="31.5" customHeight="1" thickBot="1" x14ac:dyDescent="0.3">
      <c r="A230" s="35"/>
      <c r="B230" s="49" t="s">
        <v>36</v>
      </c>
      <c r="C230" s="24"/>
      <c r="D230" s="23" t="s">
        <v>41</v>
      </c>
      <c r="E230" s="24"/>
      <c r="F230" s="24"/>
      <c r="G230" s="23" t="s">
        <v>42</v>
      </c>
      <c r="H230" s="25"/>
    </row>
    <row r="231" spans="1:10" x14ac:dyDescent="0.25">
      <c r="A231" s="55" t="s">
        <v>24</v>
      </c>
      <c r="B231" s="60" t="s">
        <v>37</v>
      </c>
      <c r="C231" s="289">
        <f>G25</f>
        <v>0</v>
      </c>
      <c r="D231" s="290"/>
      <c r="E231" s="291"/>
      <c r="F231" s="289">
        <f>(G26)</f>
        <v>0</v>
      </c>
      <c r="G231" s="290"/>
      <c r="H231" s="291"/>
    </row>
    <row r="232" spans="1:10" x14ac:dyDescent="0.25">
      <c r="A232" s="51" t="s">
        <v>22</v>
      </c>
      <c r="B232" s="42" t="s">
        <v>38</v>
      </c>
      <c r="C232" s="292">
        <f>(G43)</f>
        <v>0</v>
      </c>
      <c r="D232" s="299"/>
      <c r="E232" s="300"/>
      <c r="F232" s="292">
        <f>(G44)</f>
        <v>0</v>
      </c>
      <c r="G232" s="299"/>
      <c r="H232" s="300"/>
    </row>
    <row r="233" spans="1:10" x14ac:dyDescent="0.25">
      <c r="A233" s="51" t="s">
        <v>21</v>
      </c>
      <c r="B233" s="42" t="s">
        <v>97</v>
      </c>
      <c r="C233" s="292">
        <f>(G101)</f>
        <v>0</v>
      </c>
      <c r="D233" s="299"/>
      <c r="E233" s="300"/>
      <c r="F233" s="292">
        <f>(G102)</f>
        <v>0</v>
      </c>
      <c r="G233" s="299"/>
      <c r="H233" s="300"/>
    </row>
    <row r="234" spans="1:10" x14ac:dyDescent="0.25">
      <c r="A234" s="51" t="s">
        <v>27</v>
      </c>
      <c r="B234" s="42" t="s">
        <v>39</v>
      </c>
      <c r="C234" s="292">
        <f>(G125)</f>
        <v>0</v>
      </c>
      <c r="D234" s="299"/>
      <c r="E234" s="300"/>
      <c r="F234" s="292">
        <f>(G126)</f>
        <v>0</v>
      </c>
      <c r="G234" s="299"/>
      <c r="H234" s="300"/>
    </row>
    <row r="235" spans="1:10" ht="15.75" thickBot="1" x14ac:dyDescent="0.3">
      <c r="A235" s="51" t="s">
        <v>30</v>
      </c>
      <c r="B235" s="42" t="s">
        <v>82</v>
      </c>
      <c r="C235" s="292">
        <f>(G227)</f>
        <v>0</v>
      </c>
      <c r="D235" s="293"/>
      <c r="E235" s="294"/>
      <c r="F235" s="292">
        <f>(G228)</f>
        <v>0</v>
      </c>
      <c r="G235" s="293"/>
      <c r="H235" s="294"/>
    </row>
    <row r="236" spans="1:10" ht="15.75" thickBot="1" x14ac:dyDescent="0.3">
      <c r="A236" s="41"/>
      <c r="B236" s="47" t="s">
        <v>40</v>
      </c>
      <c r="C236" s="295">
        <f>SUM(C231:E235)</f>
        <v>0</v>
      </c>
      <c r="D236" s="295"/>
      <c r="E236" s="296"/>
      <c r="F236" s="297">
        <f>SUM(F231:H235)</f>
        <v>0</v>
      </c>
      <c r="G236" s="295"/>
      <c r="H236" s="298"/>
    </row>
    <row r="237" spans="1:10" x14ac:dyDescent="0.25">
      <c r="A237" s="79"/>
      <c r="B237" s="80"/>
      <c r="C237" s="81"/>
      <c r="D237" s="81"/>
      <c r="E237" s="81"/>
      <c r="F237" s="81"/>
      <c r="G237" s="81"/>
      <c r="H237" s="81"/>
    </row>
    <row r="238" spans="1:10" s="1" customFormat="1" ht="13.5" x14ac:dyDescent="0.25">
      <c r="A238" s="82"/>
      <c r="B238" s="84" t="s">
        <v>301</v>
      </c>
      <c r="C238" s="83"/>
      <c r="D238" s="83"/>
      <c r="E238" s="83"/>
      <c r="F238" s="83"/>
      <c r="G238" s="83"/>
      <c r="H238" s="83"/>
      <c r="I238" s="87"/>
      <c r="J238" s="173"/>
    </row>
    <row r="239" spans="1:10" s="1" customFormat="1" ht="13.5" x14ac:dyDescent="0.25">
      <c r="A239" s="108"/>
      <c r="B239" s="101"/>
      <c r="C239" s="92"/>
      <c r="D239" s="92"/>
      <c r="E239" s="92"/>
      <c r="F239" s="92"/>
      <c r="G239" s="92"/>
      <c r="H239" s="92"/>
      <c r="I239" s="87"/>
      <c r="J239" s="173"/>
    </row>
    <row r="240" spans="1:10" s="1" customFormat="1" ht="13.5" x14ac:dyDescent="0.25">
      <c r="A240" s="108"/>
      <c r="B240" s="93"/>
      <c r="C240" s="19"/>
      <c r="D240" s="19"/>
      <c r="E240" s="19"/>
      <c r="F240" s="19"/>
      <c r="G240" s="19"/>
      <c r="H240" s="92"/>
      <c r="I240" s="87"/>
      <c r="J240" s="173"/>
    </row>
    <row r="241" spans="1:10" s="1" customFormat="1" ht="13.5" x14ac:dyDescent="0.25">
      <c r="A241" s="108"/>
      <c r="B241" s="94"/>
      <c r="C241" s="19"/>
      <c r="D241" s="95"/>
      <c r="E241" s="105"/>
      <c r="F241" s="91"/>
      <c r="G241" s="96"/>
      <c r="H241" s="92"/>
      <c r="I241" s="87"/>
      <c r="J241" s="173"/>
    </row>
    <row r="242" spans="1:10" s="1" customFormat="1" ht="13.5" x14ac:dyDescent="0.25">
      <c r="A242" s="108"/>
      <c r="B242" s="94"/>
      <c r="C242" s="19"/>
      <c r="D242" s="95"/>
      <c r="E242" s="105"/>
      <c r="F242" s="91"/>
      <c r="G242" s="96"/>
      <c r="H242" s="92"/>
      <c r="I242" s="87"/>
      <c r="J242" s="173"/>
    </row>
    <row r="243" spans="1:10" s="1" customFormat="1" ht="13.5" x14ac:dyDescent="0.25">
      <c r="A243" s="108"/>
      <c r="B243" s="94"/>
      <c r="C243" s="19"/>
      <c r="D243" s="95"/>
      <c r="E243" s="105"/>
      <c r="F243" s="91"/>
      <c r="G243" s="96"/>
      <c r="H243" s="92"/>
      <c r="I243" s="87"/>
      <c r="J243" s="173"/>
    </row>
    <row r="244" spans="1:10" s="1" customFormat="1" ht="13.5" x14ac:dyDescent="0.25">
      <c r="A244" s="108"/>
      <c r="B244" s="107"/>
      <c r="C244" s="91"/>
      <c r="D244" s="95"/>
      <c r="E244" s="105"/>
      <c r="F244" s="91"/>
      <c r="G244" s="96"/>
      <c r="H244" s="92"/>
      <c r="I244" s="87"/>
      <c r="J244" s="173"/>
    </row>
    <row r="245" spans="1:10" s="1" customFormat="1" x14ac:dyDescent="0.25">
      <c r="A245" s="108"/>
      <c r="B245" s="107"/>
      <c r="C245" s="91"/>
      <c r="D245" s="95"/>
      <c r="E245" s="106"/>
      <c r="F245" s="106"/>
      <c r="G245" s="97"/>
      <c r="H245" s="92"/>
      <c r="I245" s="87"/>
      <c r="J245" s="173"/>
    </row>
    <row r="246" spans="1:10" x14ac:dyDescent="0.25">
      <c r="A246" s="108"/>
      <c r="B246" s="94"/>
      <c r="C246" s="19"/>
      <c r="D246" s="95"/>
      <c r="E246" s="105"/>
      <c r="F246" s="91"/>
      <c r="G246" s="96"/>
      <c r="H246" s="52"/>
    </row>
    <row r="247" spans="1:10" x14ac:dyDescent="0.25">
      <c r="A247" s="108"/>
      <c r="B247" s="98"/>
      <c r="C247" s="104"/>
      <c r="D247" s="104"/>
      <c r="E247" s="102"/>
      <c r="F247" s="103"/>
      <c r="G247" s="99"/>
      <c r="H247" s="52"/>
    </row>
    <row r="248" spans="1:10" x14ac:dyDescent="0.25">
      <c r="A248" s="108"/>
      <c r="B248" s="100"/>
      <c r="C248" s="52"/>
      <c r="D248" s="52"/>
      <c r="E248" s="52"/>
      <c r="F248" s="52"/>
      <c r="G248" s="52"/>
      <c r="H248" s="52"/>
    </row>
    <row r="249" spans="1:10" x14ac:dyDescent="0.25">
      <c r="A249" s="108"/>
      <c r="B249" s="100"/>
      <c r="C249" s="52"/>
      <c r="D249" s="52"/>
      <c r="E249" s="52"/>
      <c r="F249" s="52"/>
      <c r="G249" s="52"/>
      <c r="H249" s="52"/>
    </row>
    <row r="250" spans="1:10" x14ac:dyDescent="0.25">
      <c r="A250" s="109"/>
    </row>
  </sheetData>
  <mergeCells count="64">
    <mergeCell ref="A90:A93"/>
    <mergeCell ref="A95:A98"/>
    <mergeCell ref="A165:A167"/>
    <mergeCell ref="A153:A155"/>
    <mergeCell ref="A157:A160"/>
    <mergeCell ref="A145:A147"/>
    <mergeCell ref="A162:A163"/>
    <mergeCell ref="A149:A151"/>
    <mergeCell ref="A223:A224"/>
    <mergeCell ref="A169:A171"/>
    <mergeCell ref="A173:A174"/>
    <mergeCell ref="A209:A214"/>
    <mergeCell ref="A202:A207"/>
    <mergeCell ref="A190:A192"/>
    <mergeCell ref="A195:A200"/>
    <mergeCell ref="A220:A221"/>
    <mergeCell ref="A176:A179"/>
    <mergeCell ref="A216:A218"/>
    <mergeCell ref="A1:H2"/>
    <mergeCell ref="B25:B26"/>
    <mergeCell ref="G25:H25"/>
    <mergeCell ref="G26:H26"/>
    <mergeCell ref="B43:B44"/>
    <mergeCell ref="G43:H43"/>
    <mergeCell ref="G44:H44"/>
    <mergeCell ref="A34:A35"/>
    <mergeCell ref="C231:E231"/>
    <mergeCell ref="F231:H231"/>
    <mergeCell ref="C235:E235"/>
    <mergeCell ref="F235:H235"/>
    <mergeCell ref="C236:E236"/>
    <mergeCell ref="F236:H236"/>
    <mergeCell ref="C232:E232"/>
    <mergeCell ref="F232:H232"/>
    <mergeCell ref="C233:E233"/>
    <mergeCell ref="F233:H233"/>
    <mergeCell ref="C234:E234"/>
    <mergeCell ref="F234:H234"/>
    <mergeCell ref="G125:H125"/>
    <mergeCell ref="G126:H126"/>
    <mergeCell ref="B227:B228"/>
    <mergeCell ref="G227:H227"/>
    <mergeCell ref="G228:H228"/>
    <mergeCell ref="A48:A52"/>
    <mergeCell ref="A54:A58"/>
    <mergeCell ref="A60:A64"/>
    <mergeCell ref="A66:A69"/>
    <mergeCell ref="A71:A74"/>
    <mergeCell ref="C220:H221"/>
    <mergeCell ref="A76:A78"/>
    <mergeCell ref="A80:A83"/>
    <mergeCell ref="A85:A88"/>
    <mergeCell ref="A183:A185"/>
    <mergeCell ref="A187:A188"/>
    <mergeCell ref="A108:A109"/>
    <mergeCell ref="A113:A115"/>
    <mergeCell ref="A119:A122"/>
    <mergeCell ref="A135:A138"/>
    <mergeCell ref="A130:A133"/>
    <mergeCell ref="A140:A143"/>
    <mergeCell ref="B101:B102"/>
    <mergeCell ref="G101:H101"/>
    <mergeCell ref="G102:H102"/>
    <mergeCell ref="B125:B126"/>
  </mergeCells>
  <printOptions horizontalCentered="1"/>
  <pageMargins left="0.39370078740157483" right="0.39370078740157483" top="0.78740157480314965" bottom="0.74803149606299213" header="0.31496062992125984" footer="0.31496062992125984"/>
  <pageSetup paperSize="9" scale="90" fitToHeight="0" orientation="landscape" r:id="rId1"/>
  <rowBreaks count="8" manualBreakCount="8">
    <brk id="26" max="7" man="1"/>
    <brk id="44" max="7" man="1"/>
    <brk id="74" max="7" man="1"/>
    <brk id="102" max="7" man="1"/>
    <brk id="126" max="7" man="1"/>
    <brk id="160" max="7" man="1"/>
    <brk id="188" max="7" man="1"/>
    <brk id="2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ELŐLAP-ÁRAZATLAN</vt:lpstr>
      <vt:lpstr>KTS-ÁRAZATLAN</vt:lpstr>
      <vt:lpstr>'ELŐLAP-ÁRAZATLAN'!Nyomtatási_terület</vt:lpstr>
      <vt:lpstr>'KTS-ÁRAZATLAN'!Nyomtatási_terület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leventegmolnar</dc:creator>
  <cp:lastModifiedBy>leventegmolnar</cp:lastModifiedBy>
  <cp:lastPrinted>2016-07-12T15:11:47Z</cp:lastPrinted>
  <dcterms:created xsi:type="dcterms:W3CDTF">2014-03-02T16:24:07Z</dcterms:created>
  <dcterms:modified xsi:type="dcterms:W3CDTF">2016-07-24T20:47:32Z</dcterms:modified>
</cp:coreProperties>
</file>